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45" windowWidth="27795" windowHeight="10305"/>
  </bookViews>
  <sheets>
    <sheet name="Справочно" sheetId="18" r:id="rId1"/>
    <sheet name="Раздел 1" sheetId="5" r:id="rId2"/>
    <sheet name="Раздел 2" sheetId="6" r:id="rId3"/>
    <sheet name="Раздел 3" sheetId="9" r:id="rId4"/>
    <sheet name="Раздел 4" sheetId="10" r:id="rId5"/>
    <sheet name="Раздел 5" sheetId="14" r:id="rId6"/>
    <sheet name="Свод" sheetId="13" r:id="rId7"/>
    <sheet name="Раздел 7" sheetId="15" r:id="rId8"/>
    <sheet name="вспомог.табл." sheetId="3" state="hidden" r:id="rId9"/>
  </sheets>
  <definedNames>
    <definedName name="_ftn1" localSheetId="2">'Раздел 2'!$A$9</definedName>
    <definedName name="_ftnref1" localSheetId="2">'Раздел 2'!$C$5</definedName>
    <definedName name="_xlnm.Print_Titles" localSheetId="1">'Раздел 1'!$42:$47</definedName>
    <definedName name="_xlnm.Print_Titles" localSheetId="2">'Раздел 2'!$6:$6</definedName>
    <definedName name="_xlnm.Print_Titles" localSheetId="3">'Раздел 3'!$2:$2</definedName>
    <definedName name="_xlnm.Print_Titles" localSheetId="5">'Раздел 5'!$3:$3</definedName>
    <definedName name="_xlnm.Print_Area" localSheetId="1">'Раздел 1'!$B$1:$D$40</definedName>
    <definedName name="_xlnm.Print_Area" localSheetId="7">'Раздел 7'!$B$2:$E$17</definedName>
    <definedName name="_xlnm.Print_Area" localSheetId="6">Свод!$B$2:$AW$46</definedName>
  </definedNames>
  <calcPr calcId="145621"/>
</workbook>
</file>

<file path=xl/calcChain.xml><?xml version="1.0" encoding="utf-8"?>
<calcChain xmlns="http://schemas.openxmlformats.org/spreadsheetml/2006/main">
  <c r="AM21" i="13" l="1"/>
  <c r="AM22" i="13" s="1"/>
  <c r="AM23" i="13" s="1"/>
  <c r="AM24" i="13" s="1"/>
  <c r="AM25" i="13" s="1"/>
  <c r="AM26" i="13" s="1"/>
  <c r="AM27" i="13" s="1"/>
  <c r="AM28" i="13" s="1"/>
  <c r="AM29" i="13" s="1"/>
  <c r="AM30" i="13" s="1"/>
  <c r="AM31" i="13" s="1"/>
  <c r="AM32" i="13" s="1"/>
  <c r="AM33" i="13" s="1"/>
  <c r="AM34" i="13" s="1"/>
  <c r="AM35" i="13" s="1"/>
  <c r="AM36" i="13" s="1"/>
  <c r="AM37" i="13" s="1"/>
  <c r="AM38" i="13" s="1"/>
  <c r="AM39" i="13" s="1"/>
  <c r="AM40" i="13" s="1"/>
  <c r="AM41" i="13" s="1"/>
  <c r="AM42" i="13" s="1"/>
  <c r="AM43" i="13" s="1"/>
  <c r="AM44" i="13" s="1"/>
  <c r="AM45" i="13" s="1"/>
  <c r="AM20" i="13"/>
  <c r="C4" i="18" l="1"/>
  <c r="G175" i="6" l="1"/>
  <c r="G176" i="6"/>
  <c r="G179" i="6"/>
  <c r="G180" i="6"/>
  <c r="G183" i="6"/>
  <c r="G184" i="6"/>
  <c r="G187" i="6"/>
  <c r="G188" i="6"/>
  <c r="G191" i="6"/>
  <c r="G192" i="6"/>
  <c r="G186" i="6"/>
  <c r="G190" i="6"/>
  <c r="F76" i="9"/>
  <c r="F81" i="9"/>
  <c r="AU34" i="13" l="1"/>
  <c r="AU35" i="13"/>
  <c r="AU36" i="13"/>
  <c r="AU37" i="13"/>
  <c r="AU38" i="13"/>
  <c r="AU39" i="13"/>
  <c r="AU40" i="13"/>
  <c r="AU41" i="13"/>
  <c r="AU42" i="13"/>
  <c r="AU43" i="13"/>
  <c r="AU44" i="13"/>
  <c r="AU45" i="13"/>
  <c r="AU19" i="13" l="1"/>
  <c r="AU23" i="13"/>
  <c r="AU24" i="13"/>
  <c r="AU25" i="13"/>
  <c r="AU26" i="13"/>
  <c r="AU27" i="13"/>
  <c r="AU28" i="13"/>
  <c r="AU29" i="13"/>
  <c r="AU30" i="13"/>
  <c r="AU31" i="13"/>
  <c r="AU32" i="13"/>
  <c r="AU33" i="13"/>
  <c r="AU22" i="13"/>
  <c r="AU20" i="13"/>
  <c r="AU21" i="13"/>
  <c r="AD10" i="13"/>
  <c r="A3" i="3" l="1"/>
  <c r="D36" i="5" l="1"/>
  <c r="G174" i="6" l="1"/>
  <c r="H8" i="6"/>
  <c r="H9" i="6"/>
  <c r="A173" i="6" l="1"/>
  <c r="E14" i="13" l="1"/>
  <c r="J14" i="13"/>
  <c r="O14" i="13"/>
  <c r="T14" i="13"/>
  <c r="Y14" i="13"/>
  <c r="AE14" i="13"/>
  <c r="AJ14" i="13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36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4" i="9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36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04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72" i="6"/>
  <c r="AV20" i="13" l="1"/>
  <c r="AV21" i="13" s="1"/>
  <c r="AV22" i="13" s="1"/>
  <c r="AV23" i="13" s="1"/>
  <c r="AV24" i="13" s="1"/>
  <c r="AV25" i="13" s="1"/>
  <c r="AV26" i="13" s="1"/>
  <c r="AV27" i="13" s="1"/>
  <c r="AV28" i="13" s="1"/>
  <c r="AV29" i="13" s="1"/>
  <c r="AV30" i="13" s="1"/>
  <c r="AV31" i="13" s="1"/>
  <c r="AV32" i="13" s="1"/>
  <c r="AV33" i="13" s="1"/>
  <c r="AV34" i="13" s="1"/>
  <c r="AV35" i="13" s="1"/>
  <c r="AV36" i="13" s="1"/>
  <c r="AV37" i="13" s="1"/>
  <c r="AV38" i="13" s="1"/>
  <c r="AV39" i="13" s="1"/>
  <c r="AV40" i="13" s="1"/>
  <c r="AV41" i="13" s="1"/>
  <c r="AV42" i="13" s="1"/>
  <c r="AV43" i="13" s="1"/>
  <c r="AV44" i="13" s="1"/>
  <c r="AV45" i="13" s="1"/>
  <c r="L4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B40" i="5" l="1"/>
  <c r="D40" i="5" s="1"/>
  <c r="C18" i="3" l="1"/>
  <c r="A189" i="6"/>
  <c r="A185" i="6"/>
  <c r="A181" i="6"/>
  <c r="A177" i="6"/>
  <c r="F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F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C19" i="3" l="1"/>
  <c r="H190" i="6"/>
  <c r="H191" i="6"/>
  <c r="H192" i="6"/>
  <c r="H187" i="6"/>
  <c r="H188" i="6"/>
  <c r="H186" i="6"/>
  <c r="H166" i="6"/>
  <c r="H134" i="6"/>
  <c r="A77" i="9" l="1"/>
  <c r="A72" i="9"/>
  <c r="E18" i="3" l="1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9" i="3" l="1"/>
  <c r="E20" i="3" s="1"/>
  <c r="E21" i="3" s="1"/>
  <c r="E22" i="3" s="1"/>
  <c r="E23" i="3" s="1"/>
  <c r="E24" i="3" s="1"/>
  <c r="E25" i="3" s="1"/>
  <c r="E26" i="3" s="1"/>
  <c r="E27" i="3" s="1"/>
  <c r="E28" i="3" s="1"/>
  <c r="P19" i="13"/>
  <c r="K19" i="13"/>
  <c r="Z19" i="13"/>
  <c r="AO19" i="13"/>
  <c r="AJ19" i="13"/>
  <c r="AE19" i="13"/>
  <c r="T19" i="13"/>
  <c r="O19" i="13"/>
  <c r="Y19" i="13"/>
  <c r="J19" i="13"/>
  <c r="E19" i="13"/>
  <c r="U19" i="13"/>
  <c r="C4" i="3"/>
  <c r="F19" i="13"/>
  <c r="B20" i="13"/>
  <c r="F80" i="9"/>
  <c r="F79" i="9"/>
  <c r="F75" i="9"/>
  <c r="F74" i="9"/>
  <c r="E66" i="9"/>
  <c r="G81" i="9" s="1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F4" i="10" s="1"/>
  <c r="G39" i="9"/>
  <c r="G38" i="9"/>
  <c r="G37" i="9"/>
  <c r="G36" i="9"/>
  <c r="E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182" i="6"/>
  <c r="G178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72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40" i="6"/>
  <c r="H10" i="6"/>
  <c r="H11" i="6"/>
  <c r="H12" i="6"/>
  <c r="E4" i="10" s="1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F102" i="6"/>
  <c r="F70" i="6"/>
  <c r="F38" i="6"/>
  <c r="E5" i="10" l="1"/>
  <c r="E67" i="9"/>
  <c r="G80" i="9"/>
  <c r="C5" i="3"/>
  <c r="D4" i="10"/>
  <c r="N19" i="13"/>
  <c r="AC19" i="13"/>
  <c r="X19" i="13"/>
  <c r="S19" i="13"/>
  <c r="G74" i="9"/>
  <c r="G76" i="9"/>
  <c r="F5" i="10"/>
  <c r="G79" i="9"/>
  <c r="G75" i="9"/>
  <c r="AJ20" i="13"/>
  <c r="AE20" i="13"/>
  <c r="AO20" i="13"/>
  <c r="AK19" i="13"/>
  <c r="AP19" i="13"/>
  <c r="Q19" i="13"/>
  <c r="P20" i="13" s="1"/>
  <c r="S20" i="13" s="1"/>
  <c r="L19" i="13"/>
  <c r="K20" i="13" s="1"/>
  <c r="N20" i="13" s="1"/>
  <c r="AA19" i="13"/>
  <c r="Z20" i="13" s="1"/>
  <c r="AC20" i="13" s="1"/>
  <c r="V19" i="13"/>
  <c r="U20" i="13" s="1"/>
  <c r="X20" i="13" s="1"/>
  <c r="Y20" i="13"/>
  <c r="T20" i="13"/>
  <c r="O20" i="13"/>
  <c r="J20" i="13"/>
  <c r="E20" i="13"/>
  <c r="I19" i="13"/>
  <c r="F168" i="6"/>
  <c r="A4" i="3"/>
  <c r="H178" i="6"/>
  <c r="H180" i="6"/>
  <c r="H174" i="6"/>
  <c r="H182" i="6"/>
  <c r="H184" i="6"/>
  <c r="H175" i="6"/>
  <c r="H179" i="6"/>
  <c r="H176" i="6"/>
  <c r="H183" i="6"/>
  <c r="B21" i="13"/>
  <c r="G66" i="9"/>
  <c r="G34" i="9"/>
  <c r="H38" i="6"/>
  <c r="H70" i="6"/>
  <c r="H102" i="6"/>
  <c r="G67" i="9" l="1"/>
  <c r="D19" i="13"/>
  <c r="AQ19" i="13"/>
  <c r="AP20" i="13" s="1"/>
  <c r="AS20" i="13" s="1"/>
  <c r="AL19" i="13"/>
  <c r="AK20" i="13" s="1"/>
  <c r="AN20" i="13" s="1"/>
  <c r="AS19" i="13"/>
  <c r="AO21" i="13"/>
  <c r="AJ21" i="13"/>
  <c r="AE21" i="13"/>
  <c r="AN19" i="13"/>
  <c r="Q20" i="13"/>
  <c r="AA20" i="13"/>
  <c r="Z21" i="13" s="1"/>
  <c r="AC21" i="13" s="1"/>
  <c r="V20" i="13"/>
  <c r="U21" i="13" s="1"/>
  <c r="X21" i="13" s="1"/>
  <c r="L20" i="13"/>
  <c r="K21" i="13" s="1"/>
  <c r="N21" i="13" s="1"/>
  <c r="P21" i="13"/>
  <c r="S21" i="13" s="1"/>
  <c r="T21" i="13"/>
  <c r="O21" i="13"/>
  <c r="Y21" i="13"/>
  <c r="J21" i="13"/>
  <c r="E21" i="13"/>
  <c r="H168" i="6"/>
  <c r="A5" i="3"/>
  <c r="G19" i="13"/>
  <c r="F20" i="13" s="1"/>
  <c r="AF19" i="13"/>
  <c r="B22" i="13"/>
  <c r="F7" i="10"/>
  <c r="G4" i="10" l="1"/>
  <c r="AI19" i="13"/>
  <c r="AJ22" i="13"/>
  <c r="AE22" i="13"/>
  <c r="AO22" i="13"/>
  <c r="AL20" i="13"/>
  <c r="AQ20" i="13"/>
  <c r="AA21" i="13"/>
  <c r="L21" i="13"/>
  <c r="K22" i="13" s="1"/>
  <c r="V21" i="13"/>
  <c r="U22" i="13" s="1"/>
  <c r="X22" i="13" s="1"/>
  <c r="Q21" i="13"/>
  <c r="P22" i="13" s="1"/>
  <c r="S22" i="13" s="1"/>
  <c r="Z22" i="13"/>
  <c r="AC22" i="13" s="1"/>
  <c r="O22" i="13"/>
  <c r="T22" i="13"/>
  <c r="Y22" i="13"/>
  <c r="E22" i="13"/>
  <c r="J22" i="13"/>
  <c r="I20" i="13"/>
  <c r="E7" i="10"/>
  <c r="A6" i="3"/>
  <c r="B23" i="13"/>
  <c r="AG19" i="13"/>
  <c r="G20" i="13"/>
  <c r="F21" i="13" s="1"/>
  <c r="N22" i="13" l="1"/>
  <c r="D20" i="13"/>
  <c r="AD19" i="13"/>
  <c r="AP21" i="13"/>
  <c r="AQ21" i="13" s="1"/>
  <c r="AK21" i="13"/>
  <c r="AO23" i="13"/>
  <c r="AJ23" i="13"/>
  <c r="AE23" i="13"/>
  <c r="AA22" i="13"/>
  <c r="Z23" i="13" s="1"/>
  <c r="AC23" i="13" s="1"/>
  <c r="V22" i="13"/>
  <c r="U23" i="13" s="1"/>
  <c r="X23" i="13" s="1"/>
  <c r="L22" i="13"/>
  <c r="K23" i="13" s="1"/>
  <c r="N23" i="13" s="1"/>
  <c r="Q22" i="13"/>
  <c r="P23" i="13" s="1"/>
  <c r="S23" i="13" s="1"/>
  <c r="T23" i="13"/>
  <c r="Y23" i="13"/>
  <c r="O23" i="13"/>
  <c r="E23" i="13"/>
  <c r="J23" i="13"/>
  <c r="I21" i="13"/>
  <c r="D21" i="13" s="1"/>
  <c r="A7" i="3"/>
  <c r="AF20" i="13"/>
  <c r="B24" i="13"/>
  <c r="AI20" i="13" l="1"/>
  <c r="AL21" i="13"/>
  <c r="AK22" i="13" s="1"/>
  <c r="AN22" i="13" s="1"/>
  <c r="AJ24" i="13"/>
  <c r="AE24" i="13"/>
  <c r="AO24" i="13"/>
  <c r="AN21" i="13"/>
  <c r="AP22" i="13"/>
  <c r="AS22" i="13" s="1"/>
  <c r="AS21" i="13"/>
  <c r="L23" i="13"/>
  <c r="K24" i="13" s="1"/>
  <c r="N24" i="13" s="1"/>
  <c r="AA23" i="13"/>
  <c r="Z24" i="13" s="1"/>
  <c r="AC24" i="13" s="1"/>
  <c r="V23" i="13"/>
  <c r="U24" i="13" s="1"/>
  <c r="X24" i="13" s="1"/>
  <c r="Q23" i="13"/>
  <c r="P24" i="13" s="1"/>
  <c r="S24" i="13" s="1"/>
  <c r="Y24" i="13"/>
  <c r="T24" i="13"/>
  <c r="O24" i="13"/>
  <c r="J24" i="13"/>
  <c r="E24" i="13"/>
  <c r="A8" i="3"/>
  <c r="G21" i="13"/>
  <c r="F22" i="13" s="1"/>
  <c r="AG20" i="13"/>
  <c r="AF21" i="13" s="1"/>
  <c r="B25" i="13"/>
  <c r="AD20" i="13" l="1"/>
  <c r="AL22" i="13"/>
  <c r="AK23" i="13" s="1"/>
  <c r="AL23" i="13" s="1"/>
  <c r="L24" i="13"/>
  <c r="K25" i="13" s="1"/>
  <c r="N25" i="13" s="1"/>
  <c r="AQ22" i="13"/>
  <c r="AP23" i="13" s="1"/>
  <c r="AO25" i="13"/>
  <c r="AJ25" i="13"/>
  <c r="AE25" i="13"/>
  <c r="AI21" i="13"/>
  <c r="AD21" i="13" s="1"/>
  <c r="AA24" i="13"/>
  <c r="Z25" i="13" s="1"/>
  <c r="AC25" i="13" s="1"/>
  <c r="Q24" i="13"/>
  <c r="P25" i="13" s="1"/>
  <c r="S25" i="13" s="1"/>
  <c r="V24" i="13"/>
  <c r="U25" i="13" s="1"/>
  <c r="X25" i="13" s="1"/>
  <c r="Y25" i="13"/>
  <c r="T25" i="13"/>
  <c r="O25" i="13"/>
  <c r="J25" i="13"/>
  <c r="E25" i="13"/>
  <c r="I22" i="13"/>
  <c r="D22" i="13" s="1"/>
  <c r="A9" i="3"/>
  <c r="B26" i="13"/>
  <c r="AG21" i="13"/>
  <c r="G22" i="13"/>
  <c r="F23" i="13" s="1"/>
  <c r="AQ23" i="13" l="1"/>
  <c r="AP24" i="13" s="1"/>
  <c r="AS24" i="13" s="1"/>
  <c r="Q25" i="13"/>
  <c r="P26" i="13" s="1"/>
  <c r="S26" i="13" s="1"/>
  <c r="AO26" i="13"/>
  <c r="AJ26" i="13"/>
  <c r="AE26" i="13"/>
  <c r="AS23" i="13"/>
  <c r="AK24" i="13"/>
  <c r="AN24" i="13" s="1"/>
  <c r="AN23" i="13"/>
  <c r="AA25" i="13"/>
  <c r="Z26" i="13" s="1"/>
  <c r="AC26" i="13" s="1"/>
  <c r="L25" i="13"/>
  <c r="K26" i="13" s="1"/>
  <c r="N26" i="13" s="1"/>
  <c r="V25" i="13"/>
  <c r="U26" i="13" s="1"/>
  <c r="X26" i="13" s="1"/>
  <c r="O26" i="13"/>
  <c r="Y26" i="13"/>
  <c r="T26" i="13"/>
  <c r="J26" i="13"/>
  <c r="E26" i="13"/>
  <c r="I23" i="13"/>
  <c r="D23" i="13" s="1"/>
  <c r="A10" i="3"/>
  <c r="AF22" i="13"/>
  <c r="AI22" i="13" s="1"/>
  <c r="AD22" i="13" s="1"/>
  <c r="B27" i="13"/>
  <c r="Q26" i="13" l="1"/>
  <c r="P27" i="13" s="1"/>
  <c r="S27" i="13" s="1"/>
  <c r="AQ24" i="13"/>
  <c r="AP25" i="13" s="1"/>
  <c r="AS25" i="13" s="1"/>
  <c r="AJ27" i="13"/>
  <c r="AO27" i="13"/>
  <c r="AE27" i="13"/>
  <c r="AL24" i="13"/>
  <c r="AA26" i="13"/>
  <c r="Z27" i="13" s="1"/>
  <c r="AC27" i="13" s="1"/>
  <c r="L26" i="13"/>
  <c r="K27" i="13" s="1"/>
  <c r="N27" i="13" s="1"/>
  <c r="V26" i="13"/>
  <c r="U27" i="13" s="1"/>
  <c r="X27" i="13" s="1"/>
  <c r="T27" i="13"/>
  <c r="O27" i="13"/>
  <c r="Y27" i="13"/>
  <c r="E27" i="13"/>
  <c r="J27" i="13"/>
  <c r="A11" i="3"/>
  <c r="G23" i="13"/>
  <c r="F24" i="13" s="1"/>
  <c r="AG22" i="13"/>
  <c r="B28" i="13"/>
  <c r="AQ25" i="13" l="1"/>
  <c r="AP26" i="13" s="1"/>
  <c r="AS26" i="13" s="1"/>
  <c r="AO28" i="13"/>
  <c r="AE28" i="13"/>
  <c r="AJ28" i="13"/>
  <c r="AK25" i="13"/>
  <c r="AN25" i="13" s="1"/>
  <c r="Q27" i="13"/>
  <c r="L27" i="13"/>
  <c r="K28" i="13" s="1"/>
  <c r="N28" i="13" s="1"/>
  <c r="AA27" i="13"/>
  <c r="Z28" i="13" s="1"/>
  <c r="AC28" i="13" s="1"/>
  <c r="V27" i="13"/>
  <c r="U28" i="13" s="1"/>
  <c r="X28" i="13" s="1"/>
  <c r="P28" i="13"/>
  <c r="S28" i="13" s="1"/>
  <c r="Y28" i="13"/>
  <c r="T28" i="13"/>
  <c r="O28" i="13"/>
  <c r="J28" i="13"/>
  <c r="E28" i="13"/>
  <c r="I24" i="13"/>
  <c r="D24" i="13" s="1"/>
  <c r="A12" i="3"/>
  <c r="AF23" i="13"/>
  <c r="AI23" i="13" s="1"/>
  <c r="AD23" i="13" s="1"/>
  <c r="B29" i="13"/>
  <c r="G24" i="13"/>
  <c r="F25" i="13" s="1"/>
  <c r="AL25" i="13" l="1"/>
  <c r="AK26" i="13" s="1"/>
  <c r="AN26" i="13" s="1"/>
  <c r="AE29" i="13"/>
  <c r="AO29" i="13"/>
  <c r="AJ29" i="13"/>
  <c r="AQ26" i="13"/>
  <c r="V28" i="13"/>
  <c r="U29" i="13" s="1"/>
  <c r="X29" i="13" s="1"/>
  <c r="AA28" i="13"/>
  <c r="Z29" i="13" s="1"/>
  <c r="AC29" i="13" s="1"/>
  <c r="L28" i="13"/>
  <c r="K29" i="13" s="1"/>
  <c r="N29" i="13" s="1"/>
  <c r="Q28" i="13"/>
  <c r="P29" i="13" s="1"/>
  <c r="S29" i="13" s="1"/>
  <c r="T29" i="13"/>
  <c r="Y29" i="13"/>
  <c r="O29" i="13"/>
  <c r="J29" i="13"/>
  <c r="E29" i="13"/>
  <c r="I25" i="13"/>
  <c r="D25" i="13" s="1"/>
  <c r="A13" i="3"/>
  <c r="B30" i="13"/>
  <c r="AG23" i="13"/>
  <c r="AL26" i="13" l="1"/>
  <c r="AK27" i="13" s="1"/>
  <c r="AN27" i="13" s="1"/>
  <c r="AO30" i="13"/>
  <c r="AE30" i="13"/>
  <c r="AJ30" i="13"/>
  <c r="AP27" i="13"/>
  <c r="AS27" i="13" s="1"/>
  <c r="L29" i="13"/>
  <c r="K30" i="13" s="1"/>
  <c r="N30" i="13" s="1"/>
  <c r="Q29" i="13"/>
  <c r="P30" i="13" s="1"/>
  <c r="S30" i="13" s="1"/>
  <c r="AA29" i="13"/>
  <c r="Z30" i="13" s="1"/>
  <c r="AC30" i="13" s="1"/>
  <c r="V29" i="13"/>
  <c r="U30" i="13" s="1"/>
  <c r="X30" i="13" s="1"/>
  <c r="Y30" i="13"/>
  <c r="O30" i="13"/>
  <c r="T30" i="13"/>
  <c r="J30" i="13"/>
  <c r="E30" i="13"/>
  <c r="A14" i="3"/>
  <c r="AF24" i="13"/>
  <c r="AI24" i="13" s="1"/>
  <c r="AD24" i="13" s="1"/>
  <c r="G25" i="13"/>
  <c r="F26" i="13" s="1"/>
  <c r="B31" i="13"/>
  <c r="AQ27" i="13" l="1"/>
  <c r="AP28" i="13" s="1"/>
  <c r="AS28" i="13" s="1"/>
  <c r="L30" i="13"/>
  <c r="AL27" i="13"/>
  <c r="AK28" i="13" s="1"/>
  <c r="AN28" i="13" s="1"/>
  <c r="AJ31" i="13"/>
  <c r="AE31" i="13"/>
  <c r="AO31" i="13"/>
  <c r="Q30" i="13"/>
  <c r="P31" i="13" s="1"/>
  <c r="S31" i="13" s="1"/>
  <c r="V30" i="13"/>
  <c r="U31" i="13" s="1"/>
  <c r="X31" i="13" s="1"/>
  <c r="AA30" i="13"/>
  <c r="Z31" i="13" s="1"/>
  <c r="AC31" i="13" s="1"/>
  <c r="K31" i="13"/>
  <c r="N31" i="13" s="1"/>
  <c r="T31" i="13"/>
  <c r="O31" i="13"/>
  <c r="Y31" i="13"/>
  <c r="J31" i="13"/>
  <c r="E31" i="13"/>
  <c r="I26" i="13"/>
  <c r="D26" i="13" s="1"/>
  <c r="A15" i="3"/>
  <c r="B32" i="13"/>
  <c r="AG24" i="13"/>
  <c r="AQ28" i="13" l="1"/>
  <c r="AP29" i="13" s="1"/>
  <c r="AS29" i="13" s="1"/>
  <c r="AL28" i="13"/>
  <c r="AO32" i="13"/>
  <c r="AJ32" i="13"/>
  <c r="AE32" i="13"/>
  <c r="V31" i="13"/>
  <c r="U32" i="13" s="1"/>
  <c r="X32" i="13" s="1"/>
  <c r="Q31" i="13"/>
  <c r="P32" i="13" s="1"/>
  <c r="S32" i="13" s="1"/>
  <c r="AA31" i="13"/>
  <c r="Z32" i="13" s="1"/>
  <c r="AC32" i="13" s="1"/>
  <c r="L31" i="13"/>
  <c r="K32" i="13" s="1"/>
  <c r="N32" i="13" s="1"/>
  <c r="Y32" i="13"/>
  <c r="T32" i="13"/>
  <c r="O32" i="13"/>
  <c r="J32" i="13"/>
  <c r="E32" i="1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F25" i="13"/>
  <c r="AI25" i="13" s="1"/>
  <c r="AD25" i="13" s="1"/>
  <c r="G26" i="13"/>
  <c r="F27" i="13" s="1"/>
  <c r="B33" i="13"/>
  <c r="B34" i="13" s="1"/>
  <c r="C34" i="13" l="1"/>
  <c r="B35" i="13"/>
  <c r="J34" i="13"/>
  <c r="Y34" i="13"/>
  <c r="E34" i="13"/>
  <c r="T34" i="13"/>
  <c r="O34" i="13"/>
  <c r="AO34" i="13"/>
  <c r="AJ34" i="13"/>
  <c r="AE34" i="13"/>
  <c r="AQ29" i="13"/>
  <c r="AP30" i="13" s="1"/>
  <c r="AS30" i="13" s="1"/>
  <c r="AE33" i="13"/>
  <c r="AJ33" i="13"/>
  <c r="AO33" i="13"/>
  <c r="AK29" i="13"/>
  <c r="AN29" i="13" s="1"/>
  <c r="Q32" i="13"/>
  <c r="AA32" i="13"/>
  <c r="Z33" i="13" s="1"/>
  <c r="AC33" i="13" s="1"/>
  <c r="L32" i="13"/>
  <c r="K33" i="13" s="1"/>
  <c r="N33" i="13" s="1"/>
  <c r="V32" i="13"/>
  <c r="U33" i="13" s="1"/>
  <c r="X33" i="13" s="1"/>
  <c r="P33" i="13"/>
  <c r="S33" i="13" s="1"/>
  <c r="Y33" i="13"/>
  <c r="T33" i="13"/>
  <c r="O33" i="13"/>
  <c r="J33" i="13"/>
  <c r="E33" i="13"/>
  <c r="I27" i="13"/>
  <c r="D27" i="13" s="1"/>
  <c r="AG25" i="13"/>
  <c r="B36" i="13" l="1"/>
  <c r="O35" i="13"/>
  <c r="C35" i="13"/>
  <c r="T35" i="13"/>
  <c r="E35" i="13"/>
  <c r="Y35" i="13"/>
  <c r="J35" i="13"/>
  <c r="AE35" i="13"/>
  <c r="AJ35" i="13"/>
  <c r="AO35" i="13"/>
  <c r="AL29" i="13"/>
  <c r="AK30" i="13" s="1"/>
  <c r="AN30" i="13" s="1"/>
  <c r="AQ30" i="13"/>
  <c r="AP31" i="13" s="1"/>
  <c r="AA33" i="13"/>
  <c r="L33" i="13"/>
  <c r="Q33" i="13"/>
  <c r="V33" i="13"/>
  <c r="AF26" i="13"/>
  <c r="AI26" i="13" s="1"/>
  <c r="AD26" i="13" s="1"/>
  <c r="G27" i="13"/>
  <c r="F28" i="13" s="1"/>
  <c r="B37" i="13" l="1"/>
  <c r="E36" i="13"/>
  <c r="Y36" i="13"/>
  <c r="J36" i="13"/>
  <c r="O36" i="13"/>
  <c r="C36" i="13"/>
  <c r="T36" i="13"/>
  <c r="AO36" i="13"/>
  <c r="AJ36" i="13"/>
  <c r="AE36" i="13"/>
  <c r="K34" i="13"/>
  <c r="N34" i="13" s="1"/>
  <c r="U34" i="13"/>
  <c r="X34" i="13" s="1"/>
  <c r="Z34" i="13"/>
  <c r="AC34" i="13" s="1"/>
  <c r="P34" i="13"/>
  <c r="S34" i="13" s="1"/>
  <c r="AS31" i="13"/>
  <c r="AQ31" i="13"/>
  <c r="AP32" i="13" s="1"/>
  <c r="AL30" i="13"/>
  <c r="AK31" i="13" s="1"/>
  <c r="I28" i="13"/>
  <c r="D28" i="13" s="1"/>
  <c r="AG26" i="13"/>
  <c r="B38" i="13" l="1"/>
  <c r="J37" i="13"/>
  <c r="O37" i="13"/>
  <c r="C37" i="13"/>
  <c r="T37" i="13"/>
  <c r="E37" i="13"/>
  <c r="Y37" i="13"/>
  <c r="AO37" i="13"/>
  <c r="AE37" i="13"/>
  <c r="AJ37" i="13"/>
  <c r="V34" i="13"/>
  <c r="U35" i="13" s="1"/>
  <c r="X35" i="13" s="1"/>
  <c r="AA34" i="13"/>
  <c r="Z35" i="13" s="1"/>
  <c r="AC35" i="13" s="1"/>
  <c r="L34" i="13"/>
  <c r="K35" i="13" s="1"/>
  <c r="N35" i="13" s="1"/>
  <c r="Q34" i="13"/>
  <c r="P35" i="13" s="1"/>
  <c r="S35" i="13" s="1"/>
  <c r="AS32" i="13"/>
  <c r="AQ32" i="13"/>
  <c r="AP33" i="13" s="1"/>
  <c r="AS33" i="13" s="1"/>
  <c r="AN31" i="13"/>
  <c r="AL31" i="13"/>
  <c r="AK32" i="13" s="1"/>
  <c r="AN32" i="13" s="1"/>
  <c r="G28" i="13"/>
  <c r="F29" i="13" s="1"/>
  <c r="AF27" i="13"/>
  <c r="AI27" i="13" s="1"/>
  <c r="AD27" i="13" s="1"/>
  <c r="B39" i="13" l="1"/>
  <c r="O38" i="13"/>
  <c r="C38" i="13"/>
  <c r="T38" i="13"/>
  <c r="E38" i="13"/>
  <c r="Y38" i="13"/>
  <c r="J38" i="13"/>
  <c r="AE38" i="13"/>
  <c r="AJ38" i="13"/>
  <c r="AO38" i="13"/>
  <c r="L35" i="13"/>
  <c r="K36" i="13" s="1"/>
  <c r="N36" i="13" s="1"/>
  <c r="V35" i="13"/>
  <c r="U36" i="13" s="1"/>
  <c r="X36" i="13" s="1"/>
  <c r="AA35" i="13"/>
  <c r="Z36" i="13" s="1"/>
  <c r="Q35" i="13"/>
  <c r="AL32" i="13"/>
  <c r="AK33" i="13" s="1"/>
  <c r="AN33" i="13" s="1"/>
  <c r="AQ33" i="13"/>
  <c r="I29" i="13"/>
  <c r="D29" i="13" s="1"/>
  <c r="G29" i="13"/>
  <c r="F30" i="13" s="1"/>
  <c r="AG27" i="13"/>
  <c r="B40" i="13" l="1"/>
  <c r="C39" i="13"/>
  <c r="T39" i="13"/>
  <c r="E39" i="13"/>
  <c r="Y39" i="13"/>
  <c r="J39" i="13"/>
  <c r="O39" i="13"/>
  <c r="AO39" i="13"/>
  <c r="AJ39" i="13"/>
  <c r="AE39" i="13"/>
  <c r="AP34" i="13"/>
  <c r="AS34" i="13" s="1"/>
  <c r="AC36" i="13"/>
  <c r="AA36" i="13"/>
  <c r="Z37" i="13" s="1"/>
  <c r="AC37" i="13" s="1"/>
  <c r="V36" i="13"/>
  <c r="U37" i="13" s="1"/>
  <c r="X37" i="13" s="1"/>
  <c r="P36" i="13"/>
  <c r="S36" i="13" s="1"/>
  <c r="L36" i="13"/>
  <c r="AL33" i="13"/>
  <c r="I30" i="13"/>
  <c r="D30" i="13" s="1"/>
  <c r="AF28" i="13"/>
  <c r="B41" i="13" l="1"/>
  <c r="E40" i="13"/>
  <c r="Y40" i="13"/>
  <c r="J40" i="13"/>
  <c r="O40" i="13"/>
  <c r="C40" i="13"/>
  <c r="T40" i="13"/>
  <c r="AO40" i="13"/>
  <c r="AE40" i="13"/>
  <c r="AJ40" i="13"/>
  <c r="AQ34" i="13"/>
  <c r="AP35" i="13" s="1"/>
  <c r="AS35" i="13" s="1"/>
  <c r="AK34" i="13"/>
  <c r="AN34" i="13" s="1"/>
  <c r="Q36" i="13"/>
  <c r="P37" i="13" s="1"/>
  <c r="S37" i="13" s="1"/>
  <c r="AA37" i="13"/>
  <c r="K37" i="13"/>
  <c r="N37" i="13" s="1"/>
  <c r="V37" i="13"/>
  <c r="AG28" i="13"/>
  <c r="AF29" i="13" s="1"/>
  <c r="AI28" i="13"/>
  <c r="AD28" i="13" s="1"/>
  <c r="G30" i="13"/>
  <c r="F31" i="13" s="1"/>
  <c r="Y41" i="13" l="1"/>
  <c r="E41" i="13"/>
  <c r="B42" i="13"/>
  <c r="J41" i="13"/>
  <c r="O41" i="13"/>
  <c r="C41" i="13"/>
  <c r="T41" i="13"/>
  <c r="AE41" i="13"/>
  <c r="AO41" i="13"/>
  <c r="AJ41" i="13"/>
  <c r="AL34" i="13"/>
  <c r="AK35" i="13" s="1"/>
  <c r="AN35" i="13" s="1"/>
  <c r="AQ35" i="13"/>
  <c r="AP36" i="13" s="1"/>
  <c r="U38" i="13"/>
  <c r="X38" i="13" s="1"/>
  <c r="Z38" i="13"/>
  <c r="AC38" i="13" s="1"/>
  <c r="Q37" i="13"/>
  <c r="L37" i="13"/>
  <c r="AG29" i="13"/>
  <c r="AF30" i="13" s="1"/>
  <c r="AI30" i="13" s="1"/>
  <c r="AD30" i="13" s="1"/>
  <c r="AI29" i="13"/>
  <c r="AD29" i="13" s="1"/>
  <c r="I31" i="13"/>
  <c r="D31" i="13" s="1"/>
  <c r="Y42" i="13" l="1"/>
  <c r="B43" i="13"/>
  <c r="E42" i="13"/>
  <c r="T42" i="13"/>
  <c r="O42" i="13"/>
  <c r="C42" i="13"/>
  <c r="J42" i="13"/>
  <c r="AO42" i="13"/>
  <c r="AJ42" i="13"/>
  <c r="AE42" i="13"/>
  <c r="AL35" i="13"/>
  <c r="AK36" i="13" s="1"/>
  <c r="AN36" i="13" s="1"/>
  <c r="AS36" i="13"/>
  <c r="AQ36" i="13"/>
  <c r="AP37" i="13" s="1"/>
  <c r="AS37" i="13" s="1"/>
  <c r="AA38" i="13"/>
  <c r="Z39" i="13" s="1"/>
  <c r="AC39" i="13" s="1"/>
  <c r="K38" i="13"/>
  <c r="N38" i="13" s="1"/>
  <c r="V38" i="13"/>
  <c r="P38" i="13"/>
  <c r="S38" i="13" s="1"/>
  <c r="AG30" i="13"/>
  <c r="AF31" i="13" s="1"/>
  <c r="AI31" i="13" s="1"/>
  <c r="AD31" i="13" s="1"/>
  <c r="G31" i="13"/>
  <c r="F32" i="13" s="1"/>
  <c r="J43" i="13" l="1"/>
  <c r="O43" i="13"/>
  <c r="T43" i="13"/>
  <c r="B44" i="13"/>
  <c r="Y43" i="13"/>
  <c r="C43" i="13"/>
  <c r="E43" i="13"/>
  <c r="AJ43" i="13"/>
  <c r="AE43" i="13"/>
  <c r="AO43" i="13"/>
  <c r="AQ37" i="13"/>
  <c r="AL36" i="13"/>
  <c r="L38" i="13"/>
  <c r="K39" i="13" s="1"/>
  <c r="N39" i="13" s="1"/>
  <c r="Q38" i="13"/>
  <c r="P39" i="13" s="1"/>
  <c r="S39" i="13" s="1"/>
  <c r="AA39" i="13"/>
  <c r="Z40" i="13" s="1"/>
  <c r="AC40" i="13" s="1"/>
  <c r="U39" i="13"/>
  <c r="X39" i="13" s="1"/>
  <c r="I32" i="13"/>
  <c r="D32" i="13" s="1"/>
  <c r="G32" i="13"/>
  <c r="F33" i="13" s="1"/>
  <c r="AG31" i="13"/>
  <c r="E44" i="13" l="1"/>
  <c r="Y44" i="13"/>
  <c r="J44" i="13"/>
  <c r="B45" i="13"/>
  <c r="O44" i="13"/>
  <c r="C44" i="13"/>
  <c r="T44" i="13"/>
  <c r="AO44" i="13"/>
  <c r="AE44" i="13"/>
  <c r="AJ44" i="13"/>
  <c r="AK37" i="13"/>
  <c r="AN37" i="13" s="1"/>
  <c r="AP38" i="13"/>
  <c r="AS38" i="13" s="1"/>
  <c r="AA40" i="13"/>
  <c r="Q39" i="13"/>
  <c r="V39" i="13"/>
  <c r="L39" i="13"/>
  <c r="I33" i="13"/>
  <c r="D33" i="13" s="1"/>
  <c r="G33" i="13"/>
  <c r="AF32" i="13"/>
  <c r="AI32" i="13" s="1"/>
  <c r="AD32" i="13" s="1"/>
  <c r="E45" i="13" l="1"/>
  <c r="Y45" i="13"/>
  <c r="J45" i="13"/>
  <c r="O45" i="13"/>
  <c r="C45" i="13"/>
  <c r="T45" i="13"/>
  <c r="AO45" i="13"/>
  <c r="AE45" i="13"/>
  <c r="AJ45" i="13"/>
  <c r="AQ38" i="13"/>
  <c r="AP39" i="13" s="1"/>
  <c r="AS39" i="13" s="1"/>
  <c r="AL37" i="13"/>
  <c r="K40" i="13"/>
  <c r="N40" i="13" s="1"/>
  <c r="U40" i="13"/>
  <c r="X40" i="13" s="1"/>
  <c r="F34" i="13"/>
  <c r="I34" i="13" s="1"/>
  <c r="D34" i="13" s="1"/>
  <c r="P40" i="13"/>
  <c r="S40" i="13" s="1"/>
  <c r="Z41" i="13"/>
  <c r="AC41" i="13" s="1"/>
  <c r="AG32" i="13"/>
  <c r="AK38" i="13" l="1"/>
  <c r="AN38" i="13" s="1"/>
  <c r="AQ39" i="13"/>
  <c r="G34" i="13"/>
  <c r="F35" i="13" s="1"/>
  <c r="I35" i="13" s="1"/>
  <c r="D35" i="13" s="1"/>
  <c r="Q40" i="13"/>
  <c r="P41" i="13" s="1"/>
  <c r="S41" i="13" s="1"/>
  <c r="V40" i="13"/>
  <c r="AA41" i="13"/>
  <c r="L40" i="13"/>
  <c r="AF33" i="13"/>
  <c r="AI33" i="13" s="1"/>
  <c r="AD33" i="13" s="1"/>
  <c r="AL38" i="13" l="1"/>
  <c r="AK39" i="13" s="1"/>
  <c r="AN39" i="13" s="1"/>
  <c r="AP40" i="13"/>
  <c r="AS40" i="13" s="1"/>
  <c r="Q41" i="13"/>
  <c r="P42" i="13" s="1"/>
  <c r="S42" i="13" s="1"/>
  <c r="K41" i="13"/>
  <c r="N41" i="13" s="1"/>
  <c r="Z42" i="13"/>
  <c r="AC42" i="13" s="1"/>
  <c r="G35" i="13"/>
  <c r="U41" i="13"/>
  <c r="X41" i="13" s="1"/>
  <c r="AG33" i="13"/>
  <c r="AL39" i="13" l="1"/>
  <c r="AF34" i="13"/>
  <c r="AI34" i="13" s="1"/>
  <c r="AD34" i="13" s="1"/>
  <c r="AT34" i="13" s="1"/>
  <c r="AW34" i="13" s="1"/>
  <c r="AQ40" i="13"/>
  <c r="L41" i="13"/>
  <c r="K42" i="13" s="1"/>
  <c r="N42" i="13" s="1"/>
  <c r="AA42" i="13"/>
  <c r="Z43" i="13" s="1"/>
  <c r="AC43" i="13" s="1"/>
  <c r="Q42" i="13"/>
  <c r="P43" i="13" s="1"/>
  <c r="S43" i="13" s="1"/>
  <c r="F36" i="13"/>
  <c r="I36" i="13" s="1"/>
  <c r="D36" i="13" s="1"/>
  <c r="V41" i="13"/>
  <c r="D5" i="10"/>
  <c r="C20" i="13"/>
  <c r="AT20" i="13" s="1"/>
  <c r="C19" i="13"/>
  <c r="AT19" i="13" s="1"/>
  <c r="C22" i="13"/>
  <c r="AT22" i="13" s="1"/>
  <c r="C21" i="13"/>
  <c r="AT21" i="13" s="1"/>
  <c r="C25" i="13"/>
  <c r="AT25" i="13" s="1"/>
  <c r="C23" i="13"/>
  <c r="AT23" i="13" s="1"/>
  <c r="C24" i="13"/>
  <c r="AT24" i="13" s="1"/>
  <c r="C26" i="13"/>
  <c r="AT26" i="13" s="1"/>
  <c r="C28" i="13"/>
  <c r="AT28" i="13" s="1"/>
  <c r="C27" i="13"/>
  <c r="AT27" i="13" s="1"/>
  <c r="C30" i="13"/>
  <c r="AT30" i="13" s="1"/>
  <c r="C29" i="13"/>
  <c r="AT29" i="13" s="1"/>
  <c r="C33" i="13"/>
  <c r="AT33" i="13" s="1"/>
  <c r="C31" i="13"/>
  <c r="AT31" i="13" s="1"/>
  <c r="C32" i="13"/>
  <c r="AT32" i="13" s="1"/>
  <c r="AG34" i="13" l="1"/>
  <c r="AF35" i="13" s="1"/>
  <c r="AI35" i="13" s="1"/>
  <c r="AD35" i="13" s="1"/>
  <c r="AT35" i="13" s="1"/>
  <c r="AW35" i="13" s="1"/>
  <c r="AP41" i="13"/>
  <c r="AS41" i="13" s="1"/>
  <c r="AK40" i="13"/>
  <c r="AN40" i="13" s="1"/>
  <c r="L42" i="13"/>
  <c r="K43" i="13" s="1"/>
  <c r="N43" i="13" s="1"/>
  <c r="G36" i="13"/>
  <c r="U42" i="13"/>
  <c r="X42" i="13" s="1"/>
  <c r="AA43" i="13"/>
  <c r="Q43" i="13"/>
  <c r="D7" i="10"/>
  <c r="G7" i="10" s="1"/>
  <c r="G8" i="10" s="1"/>
  <c r="G5" i="10"/>
  <c r="AL40" i="13" l="1"/>
  <c r="AK41" i="13" s="1"/>
  <c r="AN41" i="13" s="1"/>
  <c r="AG35" i="13"/>
  <c r="AQ41" i="13"/>
  <c r="L43" i="13"/>
  <c r="K44" i="13" s="1"/>
  <c r="N44" i="13" s="1"/>
  <c r="Z44" i="13"/>
  <c r="AC44" i="13" s="1"/>
  <c r="P44" i="13"/>
  <c r="S44" i="13" s="1"/>
  <c r="V42" i="13"/>
  <c r="F37" i="13"/>
  <c r="I37" i="13" s="1"/>
  <c r="D37" i="13" s="1"/>
  <c r="G13" i="10"/>
  <c r="H5" i="10"/>
  <c r="H7" i="10"/>
  <c r="G14" i="10"/>
  <c r="G12" i="10"/>
  <c r="H4" i="10"/>
  <c r="AP42" i="13" l="1"/>
  <c r="AS42" i="13" s="1"/>
  <c r="AF36" i="13"/>
  <c r="AI36" i="13" s="1"/>
  <c r="AD36" i="13" s="1"/>
  <c r="AT36" i="13" s="1"/>
  <c r="AW36" i="13" s="1"/>
  <c r="AL41" i="13"/>
  <c r="U43" i="13"/>
  <c r="X43" i="13" s="1"/>
  <c r="G37" i="13"/>
  <c r="Q44" i="13"/>
  <c r="AA44" i="13"/>
  <c r="L44" i="13"/>
  <c r="AE46" i="13"/>
  <c r="AO46" i="13"/>
  <c r="AJ46" i="13"/>
  <c r="T46" i="13"/>
  <c r="Y46" i="13"/>
  <c r="O46" i="13"/>
  <c r="J46" i="13"/>
  <c r="E46" i="13"/>
  <c r="C46" i="13"/>
  <c r="AG36" i="13" l="1"/>
  <c r="AF37" i="13" s="1"/>
  <c r="AI37" i="13" s="1"/>
  <c r="AD37" i="13" s="1"/>
  <c r="AT37" i="13" s="1"/>
  <c r="AW37" i="13" s="1"/>
  <c r="AK42" i="13"/>
  <c r="AN42" i="13" s="1"/>
  <c r="AQ42" i="13"/>
  <c r="V43" i="13"/>
  <c r="U44" i="13" s="1"/>
  <c r="X44" i="13" s="1"/>
  <c r="F38" i="13"/>
  <c r="I38" i="13" s="1"/>
  <c r="D38" i="13" s="1"/>
  <c r="K45" i="13"/>
  <c r="N45" i="13" s="1"/>
  <c r="N46" i="13" s="1"/>
  <c r="P45" i="13"/>
  <c r="S45" i="13" s="1"/>
  <c r="S46" i="13" s="1"/>
  <c r="Z45" i="13"/>
  <c r="AC45" i="13" s="1"/>
  <c r="AC46" i="13" s="1"/>
  <c r="AL42" i="13" l="1"/>
  <c r="AK43" i="13" s="1"/>
  <c r="AN43" i="13" s="1"/>
  <c r="AP43" i="13"/>
  <c r="AS43" i="13" s="1"/>
  <c r="AG37" i="13"/>
  <c r="Q45" i="13"/>
  <c r="G38" i="13"/>
  <c r="F39" i="13" s="1"/>
  <c r="I39" i="13" s="1"/>
  <c r="D39" i="13" s="1"/>
  <c r="K46" i="13"/>
  <c r="L46" i="13" s="1"/>
  <c r="L45" i="13"/>
  <c r="Z46" i="13"/>
  <c r="AA45" i="13"/>
  <c r="V44" i="13"/>
  <c r="U45" i="13" s="1"/>
  <c r="P46" i="13"/>
  <c r="AQ43" i="13" l="1"/>
  <c r="AP44" i="13" s="1"/>
  <c r="AF38" i="13"/>
  <c r="AI38" i="13" s="1"/>
  <c r="AD38" i="13" s="1"/>
  <c r="AT38" i="13" s="1"/>
  <c r="AW38" i="13" s="1"/>
  <c r="AL43" i="13"/>
  <c r="V45" i="13"/>
  <c r="G39" i="13"/>
  <c r="X45" i="13"/>
  <c r="U46" i="13"/>
  <c r="V46" i="13" s="1"/>
  <c r="AG38" i="13" l="1"/>
  <c r="AF39" i="13" s="1"/>
  <c r="AI39" i="13" s="1"/>
  <c r="AD39" i="13" s="1"/>
  <c r="AT39" i="13" s="1"/>
  <c r="AW39" i="13" s="1"/>
  <c r="AS44" i="13"/>
  <c r="AK44" i="13"/>
  <c r="AL44" i="13" s="1"/>
  <c r="AQ44" i="13"/>
  <c r="X46" i="13"/>
  <c r="F40" i="13"/>
  <c r="I40" i="13" s="1"/>
  <c r="D40" i="13" s="1"/>
  <c r="AW19" i="13"/>
  <c r="AW33" i="13"/>
  <c r="AW29" i="13"/>
  <c r="AW27" i="13"/>
  <c r="AW30" i="13"/>
  <c r="AW32" i="13"/>
  <c r="AW22" i="13"/>
  <c r="AW24" i="13"/>
  <c r="AW28" i="13"/>
  <c r="AW26" i="13"/>
  <c r="AW31" i="13"/>
  <c r="AW20" i="13"/>
  <c r="AW25" i="13"/>
  <c r="AW21" i="13"/>
  <c r="AW23" i="13"/>
  <c r="AK45" i="13" l="1"/>
  <c r="AN45" i="13" s="1"/>
  <c r="AP45" i="13"/>
  <c r="AQ45" i="13" s="1"/>
  <c r="AN44" i="13"/>
  <c r="AG39" i="13"/>
  <c r="G40" i="13"/>
  <c r="F41" i="13" s="1"/>
  <c r="I41" i="13" s="1"/>
  <c r="D41" i="13" s="1"/>
  <c r="AK46" i="13" l="1"/>
  <c r="AL46" i="13" s="1"/>
  <c r="AN46" i="13"/>
  <c r="AL45" i="13"/>
  <c r="AF40" i="13"/>
  <c r="AI40" i="13" s="1"/>
  <c r="AD40" i="13" s="1"/>
  <c r="AT40" i="13" s="1"/>
  <c r="AW40" i="13" s="1"/>
  <c r="AS45" i="13"/>
  <c r="AP46" i="13"/>
  <c r="AQ46" i="13" s="1"/>
  <c r="G41" i="13"/>
  <c r="F42" i="13" s="1"/>
  <c r="I42" i="13" s="1"/>
  <c r="D42" i="13" s="1"/>
  <c r="AG40" i="13" l="1"/>
  <c r="AF41" i="13" s="1"/>
  <c r="AI41" i="13" s="1"/>
  <c r="AD41" i="13" s="1"/>
  <c r="AT41" i="13" s="1"/>
  <c r="AW41" i="13" s="1"/>
  <c r="AS46" i="13"/>
  <c r="G42" i="13"/>
  <c r="F43" i="13" s="1"/>
  <c r="G43" i="13" s="1"/>
  <c r="AG41" i="13" l="1"/>
  <c r="F44" i="13"/>
  <c r="I44" i="13" s="1"/>
  <c r="D44" i="13" s="1"/>
  <c r="I43" i="13"/>
  <c r="AF42" i="13" l="1"/>
  <c r="AG42" i="13" s="1"/>
  <c r="G44" i="13"/>
  <c r="F45" i="13" s="1"/>
  <c r="D43" i="13"/>
  <c r="Q46" i="13"/>
  <c r="AF43" i="13" l="1"/>
  <c r="AI43" i="13" s="1"/>
  <c r="AD43" i="13" s="1"/>
  <c r="AT43" i="13" s="1"/>
  <c r="AW43" i="13" s="1"/>
  <c r="AI42" i="13"/>
  <c r="G45" i="13"/>
  <c r="I45" i="13"/>
  <c r="F46" i="13"/>
  <c r="G46" i="13" s="1"/>
  <c r="AG43" i="13" l="1"/>
  <c r="AF44" i="13" s="1"/>
  <c r="AG44" i="13" s="1"/>
  <c r="AD42" i="13"/>
  <c r="AT42" i="13" s="1"/>
  <c r="AW42" i="13" s="1"/>
  <c r="D45" i="13"/>
  <c r="I46" i="13"/>
  <c r="D46" i="13" s="1"/>
  <c r="AA46" i="13"/>
  <c r="AF45" i="13" l="1"/>
  <c r="AI45" i="13" s="1"/>
  <c r="AD45" i="13" s="1"/>
  <c r="AT45" i="13" s="1"/>
  <c r="AW45" i="13" s="1"/>
  <c r="AI44" i="13"/>
  <c r="AF46" i="13" l="1"/>
  <c r="AG46" i="13" s="1"/>
  <c r="B48" i="13" s="1"/>
  <c r="AG45" i="13"/>
  <c r="AD44" i="13"/>
  <c r="AT44" i="13" s="1"/>
  <c r="AI46" i="13"/>
  <c r="AD46" i="13" s="1"/>
  <c r="AW44" i="13" l="1"/>
  <c r="AW46" i="13" s="1"/>
  <c r="AD11" i="13" s="1"/>
  <c r="AD12" i="13" s="1"/>
  <c r="AT46" i="13"/>
</calcChain>
</file>

<file path=xl/comments1.xml><?xml version="1.0" encoding="utf-8"?>
<comments xmlns="http://schemas.openxmlformats.org/spreadsheetml/2006/main">
  <authors>
    <author>olenin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Размер задатка для всех Претендентов 20 000 000 рублей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Рассчитывается автоматически в размере 50% первого платежа за минусом задатка. См лист "Раздел 1".</t>
        </r>
      </text>
    </comment>
  </commentList>
</comments>
</file>

<file path=xl/comments2.xml><?xml version="1.0" encoding="utf-8"?>
<comments xmlns="http://schemas.openxmlformats.org/spreadsheetml/2006/main">
  <authors>
    <author>olenin</author>
  </authors>
  <commentList>
    <comment ref="D9" authorId="0">
      <text>
        <r>
          <rPr>
            <sz val="9"/>
            <color indexed="81"/>
            <rFont val="Tahoma"/>
            <family val="2"/>
            <charset val="204"/>
          </rPr>
          <t>Укажите начальный размер первого платежа. В соответствии с пунктом 2.6 Договора участия в инвестиционном проекте должен быть не менее 120 000 000 рублей. Окончательный размер первого платежа является предметом переторжки и определяется по итогам Отбора.</t>
        </r>
      </text>
    </comment>
    <comment ref="D10" authorId="0">
      <text>
        <r>
          <rPr>
            <sz val="9"/>
            <color indexed="81"/>
            <rFont val="Tahoma"/>
            <family val="2"/>
            <charset val="204"/>
          </rPr>
          <t>Далее укажите структуру платежей на свое усмотрение. Все платежи, кроме первого, после подачи заявки изменению не подлежат.</t>
        </r>
      </text>
    </comment>
  </commentList>
</comments>
</file>

<file path=xl/comments3.xml><?xml version="1.0" encoding="utf-8"?>
<comments xmlns="http://schemas.openxmlformats.org/spreadsheetml/2006/main">
  <authors>
    <author>olenin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>Допускается включать квартиры числом комнат не более трех во введенных на дату подачи Заявки в эксплуатацию многоквартирных домах постройки не ранее 2018 года либо в строящихся на дату подачи Заявки многоквартирных домах, установленный срок ввода в эксплуатацию которых согласно разрешению на строительство (проектной декларации, при наличии) не позднее 4 квартала 2020 года. Проектная декларация, при ее наличии, должна быть размещена на сайте Единой информационной системы жилищного строительства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Укажите: Первый, последний, не крайний.</t>
        </r>
      </text>
    </comment>
    <comment ref="A7" authorId="0">
      <text>
        <r>
          <rPr>
            <sz val="9"/>
            <color indexed="81"/>
            <rFont val="Tahoma"/>
            <family val="2"/>
            <charset val="204"/>
          </rPr>
          <t>Район ГО «Калининград, полный адрес, номер дома, секции, квартиры, этаж, количество комнат, площадь должны быть заполнены относительно каждой квартиры согласно официальным данным или проектной декларации (для строящегося многоквартирного дома)</t>
        </r>
      </text>
    </comment>
    <comment ref="G8" authorId="0">
      <text>
        <r>
          <rPr>
            <sz val="9"/>
            <color indexed="81"/>
            <rFont val="Tahoma"/>
            <family val="2"/>
            <charset val="204"/>
          </rPr>
          <t>В отношении одного многоквартирного дома Претендент указывает одну цену по всем квартирам независимо от этажности, количества комнат, площади и других характеристик.</t>
        </r>
      </text>
    </comment>
    <comment ref="A39" authorId="0">
      <text>
        <r>
          <rPr>
            <sz val="9"/>
            <color indexed="81"/>
            <rFont val="Tahoma"/>
            <family val="2"/>
            <charset val="204"/>
          </rPr>
          <t>Район ГО «Калининград, полный адрес, номер дома, секции, квартиры, этаж, количество комнат, площадь должны быть заполнены относительно каждой квартиры согласно официальным данным или проектной декларации (для строящегося многоквартирного дома)</t>
        </r>
      </text>
    </comment>
    <comment ref="A71" authorId="0">
      <text>
        <r>
          <rPr>
            <sz val="9"/>
            <color indexed="81"/>
            <rFont val="Tahoma"/>
            <family val="2"/>
            <charset val="204"/>
          </rPr>
          <t>Район ГО «Калининград, полный адрес, номер дома, секции, квартиры, этаж, количество комнат, площадь должны быть заполнены относительно каждой квартиры согласно официальным данным или проектной декларации (для строящегося многоквартирного дома)</t>
        </r>
      </text>
    </comment>
    <comment ref="A103" authorId="0">
      <text>
        <r>
          <rPr>
            <sz val="9"/>
            <color indexed="81"/>
            <rFont val="Tahoma"/>
            <family val="2"/>
            <charset val="204"/>
          </rPr>
          <t>Район ГО «Калининград, полный адрес, номер дома, секции, квартиры, этаж, количество комнат, площадь должны быть заполнены относительно каждой квартиры согласно официальным данным или проектной декларации (для строящегося многоквартирного дома)</t>
        </r>
      </text>
    </comment>
    <comment ref="A135" authorId="0">
      <text>
        <r>
          <rPr>
            <sz val="9"/>
            <color indexed="81"/>
            <rFont val="Tahoma"/>
            <family val="2"/>
            <charset val="204"/>
          </rPr>
          <t>Район ГО «Калининград, полный адрес, номер дома, секции, квартиры, этаж, количество комнат, площадь должны быть заполнены относительно каждой квартиры согласно официальным данным или проектной декларации (для строящегося многоквартирного дома)</t>
        </r>
      </text>
    </comment>
  </commentList>
</comments>
</file>

<file path=xl/sharedStrings.xml><?xml version="1.0" encoding="utf-8"?>
<sst xmlns="http://schemas.openxmlformats.org/spreadsheetml/2006/main" count="399" uniqueCount="151">
  <si>
    <t>ИТОГО</t>
  </si>
  <si>
    <t>Этаж</t>
  </si>
  <si>
    <t>Первый</t>
  </si>
  <si>
    <t>Последний</t>
  </si>
  <si>
    <t>Номер платежа</t>
  </si>
  <si>
    <t>Месяц и год платежа</t>
  </si>
  <si>
    <t>Сумма платежа, руб.</t>
  </si>
  <si>
    <t>№ секц.</t>
  </si>
  <si>
    <t>Эт.</t>
  </si>
  <si>
    <t>№ кв.</t>
  </si>
  <si>
    <t>Месяц и год передачи</t>
  </si>
  <si>
    <t>ВСЕГО ПО ДОМУ</t>
  </si>
  <si>
    <t>Х</t>
  </si>
  <si>
    <t>ИТОГО ПО ВСЕМ ДОМАМ</t>
  </si>
  <si>
    <t>Не крайний</t>
  </si>
  <si>
    <t>Проверочная таблица по структуре квартир</t>
  </si>
  <si>
    <t>Тип квартир</t>
  </si>
  <si>
    <t>Доля типа квартир в общей площади передаваемых квартир в многоквартирном доме, %</t>
  </si>
  <si>
    <t>Расположенные на первом этаже</t>
  </si>
  <si>
    <t>Расположенные на последнем этаже</t>
  </si>
  <si>
    <t>3-комнатные</t>
  </si>
  <si>
    <t>Кол.-во комнат</t>
  </si>
  <si>
    <t>ВСЕГО ПО ЭТАПУ</t>
  </si>
  <si>
    <t>ИТОГО ПО ВСЕМ ЭТАПАМ</t>
  </si>
  <si>
    <t>Год</t>
  </si>
  <si>
    <t>Внесение платежей согласно разделу 1, руб.</t>
  </si>
  <si>
    <t>Передача квартир согласно разделу 2 (стоимость), руб.</t>
  </si>
  <si>
    <t>Всего сумма платежей и стоимость квартир, руб.</t>
  </si>
  <si>
    <t>Доля года в общей сумме оплаты цены, %</t>
  </si>
  <si>
    <t>ВСЕГО</t>
  </si>
  <si>
    <t>Передача квартир согласно разделу 3 (стоимость), руб.</t>
  </si>
  <si>
    <t>Итого:</t>
  </si>
  <si>
    <t>Остаток квартир на конец периода (кв.м.)</t>
  </si>
  <si>
    <t>Максимальный темп продаж квартир в месяц, кв.м.</t>
  </si>
  <si>
    <t>Ставка дисонтирования, 2020 г., годовых</t>
  </si>
  <si>
    <t>Ставка дисонтирования, 2021 г., годовых</t>
  </si>
  <si>
    <t>Ставка дисонтирования, 2022 г., годовых</t>
  </si>
  <si>
    <t>Исходные данные</t>
  </si>
  <si>
    <t>Показатель</t>
  </si>
  <si>
    <t>Раздел 1. График внесения Инвестором платежей денежными средствами.</t>
  </si>
  <si>
    <t>Размер первого платежа, руб.</t>
  </si>
  <si>
    <t>Проверочная таблица по размеру первого платежа</t>
  </si>
  <si>
    <t>Месяц и год расчета</t>
  </si>
  <si>
    <t>Платежи денежными средствами (руб.)</t>
  </si>
  <si>
    <t>Поступления от реализации квартир в объектах Инвестора (руб.)</t>
  </si>
  <si>
    <t>Совокупный денежный поток (номинальный) (руб.)</t>
  </si>
  <si>
    <t>Совокупный денежный поток (приведенный) (руб.)</t>
  </si>
  <si>
    <t>Значение</t>
  </si>
  <si>
    <t>Подпись Претендента / (уполномоченного представителя):</t>
  </si>
  <si>
    <t>__________________________________________/_____________________________________________</t>
  </si>
  <si>
    <t>м.п.</t>
  </si>
  <si>
    <t>(подпись)</t>
  </si>
  <si>
    <t>(расшифровка подписи)</t>
  </si>
  <si>
    <t>п/п</t>
  </si>
  <si>
    <t>Наименование характеристики</t>
  </si>
  <si>
    <t>Значение характеристики</t>
  </si>
  <si>
    <t>Наименование жилого комплекса, в составе которого находится дом (при наличии)</t>
  </si>
  <si>
    <t>Кадастровый номер земельного участка (земельных участков), в пределах которого (которых) расположен дом (при наличии)</t>
  </si>
  <si>
    <t>Адрес дома</t>
  </si>
  <si>
    <t>Количество этажей в доме</t>
  </si>
  <si>
    <t>в том числе подземных</t>
  </si>
  <si>
    <t>Год ввода дома в эксплуатацию</t>
  </si>
  <si>
    <t>Общая полезная площадь помещений в доме (с учетом холодных помещений с коэффициентами/без учета холодных помещений)</t>
  </si>
  <si>
    <t xml:space="preserve">В том числе жилых (с учетом холодных помещений с коэффициентами/без учета холодных помещений)  </t>
  </si>
  <si>
    <t>В том числе нежилых (с учетом холодных помещений с коэффициентами/без учета холодных помещений)</t>
  </si>
  <si>
    <t>Количество помещений в доме</t>
  </si>
  <si>
    <t>В том числе жилых</t>
  </si>
  <si>
    <t>В том числе нежилых</t>
  </si>
  <si>
    <t>Материал наружных стен дома</t>
  </si>
  <si>
    <t>Материал перекрытий этажей дома</t>
  </si>
  <si>
    <t>Характеристика окон в жилых помещениях</t>
  </si>
  <si>
    <t>Характеристика входных дверей в жилые помещения</t>
  </si>
  <si>
    <t>Материал и тип кровли</t>
  </si>
  <si>
    <t>Внутренняя отделка</t>
  </si>
  <si>
    <t>Наличие и характеристики инженерно-технического обеспечения</t>
  </si>
  <si>
    <t xml:space="preserve">Электричество </t>
  </si>
  <si>
    <t xml:space="preserve">Газ </t>
  </si>
  <si>
    <t>Отопление (ц/о, а/о, э/о)</t>
  </si>
  <si>
    <t xml:space="preserve">Водоснабжение </t>
  </si>
  <si>
    <t xml:space="preserve">Канализация </t>
  </si>
  <si>
    <t xml:space="preserve">Вентиляция </t>
  </si>
  <si>
    <t>Прочее (на усмотрение)</t>
  </si>
  <si>
    <t>№ п/п</t>
  </si>
  <si>
    <t>Соответствующий пункт Договора участия в инвестиционном проекте (типовой формы)</t>
  </si>
  <si>
    <t>(ДА/НЕТ)</t>
  </si>
  <si>
    <t>2.12</t>
  </si>
  <si>
    <t>2.13</t>
  </si>
  <si>
    <t>ДА</t>
  </si>
  <si>
    <t>НЕТ</t>
  </si>
  <si>
    <t>Ответ</t>
  </si>
  <si>
    <t>-</t>
  </si>
  <si>
    <t>_________________________________________________/_____________________________________________</t>
  </si>
  <si>
    <r>
      <rPr>
        <b/>
        <sz val="12"/>
        <color theme="1"/>
        <rFont val="Times New Roman"/>
        <family val="1"/>
        <charset val="204"/>
      </rPr>
      <t>Дата:</t>
    </r>
    <r>
      <rPr>
        <sz val="12"/>
        <color theme="1"/>
        <rFont val="Times New Roman"/>
        <family val="1"/>
        <charset val="204"/>
      </rPr>
      <t>__________________</t>
    </r>
    <r>
      <rPr>
        <u/>
        <sz val="12"/>
        <color theme="1"/>
        <rFont val="Times New Roman"/>
        <family val="1"/>
        <charset val="204"/>
      </rPr>
      <t>2020 г.</t>
    </r>
  </si>
  <si>
    <t>Права на квартиры, подлежащие передаче Инвестором Фонду в счет оплаты цены договора купли-продажи по протоколу, на момент передачи не будут проданы или обременены</t>
  </si>
  <si>
    <t>Права на квартиры, подлежащие передаче Инвестором Фонду в счет оплаты цены договора купли-продажи по протоколу, на момент передачи не будут проданы или обременены, в противном случае Фонду будут предоставлены иные аналогичные по характеристикам (дом, этаж, число комнат, стандарт отделки) квартиры</t>
  </si>
  <si>
    <t>предоставлены банковская гарантия или поручительство юридического лица, удовлетворяющие Фонд</t>
  </si>
  <si>
    <t>В обеспечение исполнения обязательств Инвестора по оплате цены договора купли-продажи Фонду будут:</t>
  </si>
  <si>
    <t>Предложение</t>
  </si>
  <si>
    <t>Макс. значение</t>
  </si>
  <si>
    <t>Срок платежа</t>
  </si>
  <si>
    <t>Вид платежа</t>
  </si>
  <si>
    <t>Задаток</t>
  </si>
  <si>
    <t>Обеспечительный платеж</t>
  </si>
  <si>
    <t>В соответствии с Положением об отборе организации на право заключения договора участия в инвестиционном проекте</t>
  </si>
  <si>
    <t xml:space="preserve">В соответствии с пунктом 2.2 Договора участия в инвестиционном проекте </t>
  </si>
  <si>
    <t>Предложение¸%</t>
  </si>
  <si>
    <t>Ограничение, %</t>
  </si>
  <si>
    <t>График передачи квартир (кв.м.)</t>
  </si>
  <si>
    <t>График реализации квартир (кв.м.)</t>
  </si>
  <si>
    <t xml:space="preserve">(3) Район, адрес, год и месяц ввода в эксплуатацию, номер дома 
</t>
  </si>
  <si>
    <t xml:space="preserve">(4) Район, адрес, год и месяц ввода в эксплуатацию, номер дома 
</t>
  </si>
  <si>
    <t xml:space="preserve">(5) Район, адрес, год и месяц ввода в эксплуатацию, номер дома 
</t>
  </si>
  <si>
    <t>(1) Район, адрес, год и месяц ввода в эксплуатацию, номер дома</t>
  </si>
  <si>
    <t>(2) Район, адрес, год и месяц ввода в эксплуатацию, номер дома</t>
  </si>
  <si>
    <t>Цена реализации (прогноз по данным оценщика)</t>
  </si>
  <si>
    <t>График поступления денежных средств (руб.)</t>
  </si>
  <si>
    <t>Порядковый номер месяца</t>
  </si>
  <si>
    <t>По разделу 1</t>
  </si>
  <si>
    <t>По разделу 2</t>
  </si>
  <si>
    <t>По разделу 3</t>
  </si>
  <si>
    <t>Поступления от реализации квартир в объектах на ЗУ №2 (руб.)</t>
  </si>
  <si>
    <t>Ставка дисконтирования, % годовых</t>
  </si>
  <si>
    <t>Корректировка размера первого платежа, руб.</t>
  </si>
  <si>
    <t>Приведенная стоимость денежных потоков по Заявке, руб.</t>
  </si>
  <si>
    <t>Минимальный размер предложения (п. 13 Извещения), руб.</t>
  </si>
  <si>
    <t>Площадь, кв.м.</t>
  </si>
  <si>
    <t>Стоимость квартир, руб.</t>
  </si>
  <si>
    <t>Площ.</t>
  </si>
  <si>
    <t>Цена квартиры в расчете на 1 кв. метр</t>
  </si>
  <si>
    <t>Стоимость квартиры</t>
  </si>
  <si>
    <t>Тип эт.</t>
  </si>
  <si>
    <t>Площадь, 
кв.м.</t>
  </si>
  <si>
    <t>Раздел 5. Характеристики многоквартирного жилого дома, в составе которого Инвестор осуществляет передачу квартир Фонду (по каждому дому).</t>
  </si>
  <si>
    <t>Цена квартиры в расчете на 1 кв. метр, руб.</t>
  </si>
  <si>
    <r>
      <t xml:space="preserve">Соответствие критерию 
</t>
    </r>
    <r>
      <rPr>
        <sz val="12"/>
        <rFont val="Times New Roman"/>
        <family val="1"/>
        <charset val="204"/>
      </rPr>
      <t>(не менее 120 млн. руб.)</t>
    </r>
  </si>
  <si>
    <t>Проверочная таблица на соответствие структуре платежей</t>
  </si>
  <si>
    <t>Кол. Комн.</t>
  </si>
  <si>
    <t>заключен с Фондом договор (договоры) залога на срок не менее срока исполнения обеспеченного обязательства, увеличенного на три месяца, и предоставлены Фонду в залог (ипотеку) до полной оплаты цены договоров купли-продажи право аренды Земельного участка №536 и 100% долей участия в капитале Застройщика №2 и/или право аренды Земельного участка №537 и 100% долей участия в капитале Застройщика №3</t>
  </si>
  <si>
    <t>КН Земельного участка, номер этапа строительства (дома), общая площадь квартир в `доме, этажность</t>
  </si>
  <si>
    <t>КН Земельного участка, номер этапа строительства (дома), общая площадь квартир в доме,  этажность</t>
  </si>
  <si>
    <t>1 или 2</t>
  </si>
  <si>
    <t xml:space="preserve">     Указанные в протоколе стоимости квартир являются согласованными Сторонами прогнозными рыночными стоимостями передаваемых квартир на дату передачи.</t>
  </si>
  <si>
    <t>Характеристика окон в жилых помещениях (профиля, стеклопакета, теплотехнические)</t>
  </si>
  <si>
    <t>Материал наружных стен и каркаса дома</t>
  </si>
  <si>
    <t>Доля поступлений в оплату цены договоров купли-продажи 100% долей участия в капитале Застройщика №2 и Застройщика №3 (денежными средствами и/или по стоимости переданных квартир) не позднее 4 квартала 2021 года, не менее</t>
  </si>
  <si>
    <t>Доля стоимости передаваемых в оплату цены договоров купли-продажи 100% долей участия в капитале Застройщика №2 и Застройщика №3 квартир во введенных в эксплуатацию многоквартирных домах, расположенных на Земельных участках Инвестора, не более</t>
  </si>
  <si>
    <t>Сводный расчет приведенных денежных потоков на основании предложения Инвестора</t>
  </si>
  <si>
    <t>Раздел 7. Информация о наличии обременений на передаваемое Фонду имущество и о виде обеспечения обязательств Инвестора по оплате цены договоров купли-продажи</t>
  </si>
  <si>
    <t>Доля поступлений в оплату цены договоров купли-продажи 100% долей участия в капитале Застройщика №2 и Застройщика №3 (денежными средствами и/или по стоимости переданных квартир) согласно протоколу не позднее 4 квартала 2020 года или не позднее 5 (пяти) рабочих дней с даты заключения договоров купли-продажи в случае заключения договоров купли-продажи в 2021 году, не менее</t>
  </si>
  <si>
    <t xml:space="preserve">     Сумма всех строк по графам «Всего сумма платежей и стоимость квартир» является согласованной Сторонами ценой договоров купли-продажи 100% долей участия в капитале Застройщика №2 и Застройщика №3, определенной по итогам Отбора на условиях Положения.
     Инвестор согласен, что продажа Фондом переданных Инвестором квартир по стоимости, отличной от согласованной в настоящем протоколе, не является основанием пересмотра цены Договора и цены договоров купли-продажи.
     Инвестор согласен, что крайней датой внесения платежа или передачи квартир является рабочий день, предшествующий 28-му числу соответствующего месяца, указанного в протоколе.</t>
  </si>
  <si>
    <t>Платежи до заключения договоров купли-продажи 100% долей участия в капитале Застройщика №2 и Застройщика №3  (печатать не надо)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</si>
</sst>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[$-419]mmmm\ yyyy;@"/>
    <numFmt numFmtId="166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42">
    <xf numFmtId="0" fontId="0" fillId="0" borderId="0" xfId="0"/>
    <xf numFmtId="0" fontId="3" fillId="0" borderId="0" xfId="0" applyFont="1"/>
    <xf numFmtId="0" fontId="6" fillId="0" borderId="0" xfId="0" applyFont="1"/>
    <xf numFmtId="3" fontId="7" fillId="0" borderId="1" xfId="0" applyNumberFormat="1" applyFont="1" applyBorder="1" applyAlignment="1">
      <alignment horizontal="center"/>
    </xf>
    <xf numFmtId="10" fontId="7" fillId="0" borderId="36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7" fillId="0" borderId="15" xfId="0" applyFont="1" applyBorder="1" applyAlignment="1"/>
    <xf numFmtId="4" fontId="7" fillId="0" borderId="4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41" xfId="0" applyFont="1" applyBorder="1" applyAlignment="1"/>
    <xf numFmtId="0" fontId="6" fillId="0" borderId="35" xfId="0" applyFont="1" applyBorder="1" applyAlignment="1"/>
    <xf numFmtId="0" fontId="7" fillId="0" borderId="26" xfId="0" applyFont="1" applyBorder="1" applyAlignme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7" fillId="0" borderId="34" xfId="0" applyFont="1" applyBorder="1" applyAlignment="1"/>
    <xf numFmtId="0" fontId="7" fillId="0" borderId="40" xfId="0" applyFont="1" applyBorder="1" applyAlignment="1"/>
    <xf numFmtId="0" fontId="7" fillId="0" borderId="1" xfId="0" applyFont="1" applyBorder="1"/>
    <xf numFmtId="166" fontId="7" fillId="0" borderId="1" xfId="5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0" fontId="7" fillId="0" borderId="52" xfId="0" applyFont="1" applyBorder="1" applyAlignment="1"/>
    <xf numFmtId="0" fontId="7" fillId="0" borderId="53" xfId="0" applyFont="1" applyBorder="1" applyAlignment="1"/>
    <xf numFmtId="4" fontId="7" fillId="0" borderId="63" xfId="0" applyNumberFormat="1" applyFont="1" applyBorder="1" applyAlignment="1">
      <alignment horizontal="center"/>
    </xf>
    <xf numFmtId="0" fontId="7" fillId="0" borderId="34" xfId="0" applyFont="1" applyBorder="1"/>
    <xf numFmtId="0" fontId="7" fillId="0" borderId="53" xfId="0" applyFont="1" applyBorder="1"/>
    <xf numFmtId="4" fontId="7" fillId="0" borderId="53" xfId="0" applyNumberFormat="1" applyFont="1" applyBorder="1" applyAlignment="1">
      <alignment horizontal="center"/>
    </xf>
    <xf numFmtId="0" fontId="7" fillId="0" borderId="40" xfId="0" applyFont="1" applyBorder="1"/>
    <xf numFmtId="0" fontId="7" fillId="0" borderId="15" xfId="0" applyFont="1" applyBorder="1"/>
    <xf numFmtId="0" fontId="16" fillId="0" borderId="1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16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4" fontId="7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6" fillId="0" borderId="2" xfId="0" applyFont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/>
    </xf>
    <xf numFmtId="165" fontId="7" fillId="0" borderId="13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Protection="1"/>
    <xf numFmtId="0" fontId="6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4" fontId="6" fillId="0" borderId="9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Border="1" applyProtection="1"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1" fontId="6" fillId="0" borderId="24" xfId="0" applyNumberFormat="1" applyFont="1" applyBorder="1" applyAlignment="1" applyProtection="1">
      <alignment horizontal="left" vertical="center"/>
      <protection locked="0"/>
    </xf>
    <xf numFmtId="4" fontId="6" fillId="0" borderId="24" xfId="0" applyNumberFormat="1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4" fontId="7" fillId="0" borderId="1" xfId="0" applyNumberFormat="1" applyFont="1" applyFill="1" applyBorder="1" applyAlignment="1" applyProtection="1">
      <alignment horizontal="center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165" fontId="7" fillId="0" borderId="4" xfId="0" applyNumberFormat="1" applyFont="1" applyFill="1" applyBorder="1" applyAlignment="1" applyProtection="1">
      <alignment horizontal="center"/>
      <protection locked="0"/>
    </xf>
    <xf numFmtId="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1" fontId="6" fillId="0" borderId="14" xfId="0" applyNumberFormat="1" applyFont="1" applyBorder="1" applyAlignment="1" applyProtection="1">
      <protection locked="0"/>
    </xf>
    <xf numFmtId="4" fontId="6" fillId="2" borderId="1" xfId="0" applyNumberFormat="1" applyFont="1" applyFill="1" applyBorder="1" applyAlignment="1" applyProtection="1">
      <alignment horizontal="center"/>
      <protection locked="0"/>
    </xf>
    <xf numFmtId="14" fontId="6" fillId="0" borderId="4" xfId="0" applyNumberFormat="1" applyFont="1" applyFill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1" fontId="6" fillId="0" borderId="15" xfId="0" applyNumberFormat="1" applyFont="1" applyBorder="1" applyAlignment="1" applyProtection="1">
      <alignment horizontal="left" vertical="center"/>
      <protection locked="0"/>
    </xf>
    <xf numFmtId="4" fontId="6" fillId="0" borderId="15" xfId="0" applyNumberFormat="1" applyFont="1" applyBorder="1" applyAlignment="1" applyProtection="1">
      <alignment horizontal="left" vertical="center"/>
      <protection locked="0"/>
    </xf>
    <xf numFmtId="0" fontId="6" fillId="0" borderId="50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protection locked="0"/>
    </xf>
    <xf numFmtId="0" fontId="6" fillId="0" borderId="17" xfId="0" applyFont="1" applyBorder="1" applyAlignment="1" applyProtection="1">
      <protection locked="0"/>
    </xf>
    <xf numFmtId="1" fontId="6" fillId="0" borderId="22" xfId="0" applyNumberFormat="1" applyFont="1" applyBorder="1" applyAlignment="1" applyProtection="1">
      <protection locked="0"/>
    </xf>
    <xf numFmtId="4" fontId="6" fillId="2" borderId="31" xfId="0" applyNumberFormat="1" applyFont="1" applyFill="1" applyBorder="1" applyAlignment="1" applyProtection="1">
      <alignment horizontal="center"/>
      <protection locked="0"/>
    </xf>
    <xf numFmtId="14" fontId="6" fillId="0" borderId="32" xfId="0" applyNumberFormat="1" applyFont="1" applyFill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1" fontId="7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14" fontId="8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6" applyBorder="1" applyAlignment="1" applyProtection="1">
      <alignment horizontal="center" vertical="center" wrapText="1"/>
    </xf>
    <xf numFmtId="0" fontId="0" fillId="0" borderId="0" xfId="0" applyBorder="1" applyProtection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/>
    </xf>
    <xf numFmtId="0" fontId="6" fillId="0" borderId="41" xfId="0" applyFont="1" applyBorder="1" applyAlignment="1" applyProtection="1"/>
    <xf numFmtId="0" fontId="6" fillId="0" borderId="15" xfId="0" applyFont="1" applyBorder="1" applyAlignment="1" applyProtection="1"/>
    <xf numFmtId="1" fontId="6" fillId="0" borderId="14" xfId="0" applyNumberFormat="1" applyFont="1" applyBorder="1" applyAlignment="1" applyProtection="1"/>
    <xf numFmtId="4" fontId="6" fillId="2" borderId="1" xfId="0" applyNumberFormat="1" applyFont="1" applyFill="1" applyBorder="1" applyAlignment="1" applyProtection="1">
      <alignment horizontal="center"/>
    </xf>
    <xf numFmtId="14" fontId="6" fillId="0" borderId="4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>
      <alignment horizontal="center"/>
    </xf>
    <xf numFmtId="4" fontId="6" fillId="0" borderId="31" xfId="0" applyNumberFormat="1" applyFont="1" applyBorder="1" applyAlignment="1" applyProtection="1">
      <alignment horizontal="center"/>
    </xf>
    <xf numFmtId="4" fontId="6" fillId="0" borderId="11" xfId="0" applyNumberFormat="1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4" fontId="6" fillId="2" borderId="11" xfId="0" applyNumberFormat="1" applyFont="1" applyFill="1" applyBorder="1" applyAlignment="1" applyProtection="1">
      <alignment horizontal="center" vertical="center"/>
    </xf>
    <xf numFmtId="164" fontId="6" fillId="2" borderId="6" xfId="0" applyNumberFormat="1" applyFont="1" applyFill="1" applyBorder="1" applyAlignment="1" applyProtection="1">
      <alignment horizontal="center" vertical="center"/>
    </xf>
    <xf numFmtId="9" fontId="7" fillId="0" borderId="4" xfId="0" applyNumberFormat="1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/>
    </xf>
    <xf numFmtId="166" fontId="7" fillId="0" borderId="10" xfId="5" applyNumberFormat="1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0" xfId="0" applyFont="1" applyProtection="1"/>
    <xf numFmtId="0" fontId="7" fillId="0" borderId="0" xfId="0" applyFont="1" applyProtection="1"/>
    <xf numFmtId="1" fontId="7" fillId="0" borderId="0" xfId="0" applyNumberFormat="1" applyFont="1" applyProtection="1"/>
    <xf numFmtId="4" fontId="7" fillId="0" borderId="0" xfId="0" applyNumberFormat="1" applyFont="1" applyProtection="1"/>
    <xf numFmtId="14" fontId="8" fillId="0" borderId="0" xfId="0" applyNumberFormat="1" applyFont="1" applyFill="1" applyBorder="1" applyAlignment="1" applyProtection="1">
      <alignment horizontal="right"/>
    </xf>
    <xf numFmtId="0" fontId="6" fillId="0" borderId="44" xfId="0" applyFont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4" fontId="11" fillId="0" borderId="60" xfId="0" applyNumberFormat="1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4" fontId="7" fillId="0" borderId="23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41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50" xfId="0" applyFont="1" applyBorder="1" applyAlignment="1" applyProtection="1">
      <alignment horizontal="left" vertical="center"/>
    </xf>
    <xf numFmtId="0" fontId="7" fillId="0" borderId="41" xfId="0" applyFont="1" applyBorder="1" applyAlignment="1" applyProtection="1"/>
    <xf numFmtId="0" fontId="7" fillId="0" borderId="15" xfId="0" applyFont="1" applyBorder="1" applyAlignment="1" applyProtection="1"/>
    <xf numFmtId="0" fontId="7" fillId="0" borderId="14" xfId="0" applyFont="1" applyBorder="1" applyAlignment="1" applyProtection="1"/>
    <xf numFmtId="0" fontId="6" fillId="0" borderId="46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/>
    <xf numFmtId="0" fontId="7" fillId="0" borderId="43" xfId="0" applyFont="1" applyBorder="1" applyAlignment="1" applyProtection="1"/>
    <xf numFmtId="0" fontId="7" fillId="0" borderId="39" xfId="0" applyFont="1" applyBorder="1" applyAlignment="1" applyProtection="1"/>
    <xf numFmtId="4" fontId="7" fillId="0" borderId="11" xfId="0" applyNumberFormat="1" applyFont="1" applyBorder="1" applyAlignment="1" applyProtection="1">
      <alignment horizontal="center"/>
    </xf>
    <xf numFmtId="0" fontId="9" fillId="0" borderId="0" xfId="0" applyFont="1"/>
    <xf numFmtId="0" fontId="9" fillId="0" borderId="0" xfId="0" applyFont="1" applyProtection="1">
      <protection locked="0"/>
    </xf>
    <xf numFmtId="0" fontId="7" fillId="0" borderId="27" xfId="0" applyFont="1" applyBorder="1" applyAlignment="1" applyProtection="1">
      <alignment horizontal="center"/>
      <protection locked="0"/>
    </xf>
    <xf numFmtId="4" fontId="7" fillId="0" borderId="27" xfId="0" applyNumberFormat="1" applyFont="1" applyFill="1" applyBorder="1" applyAlignment="1" applyProtection="1">
      <alignment horizontal="center"/>
      <protection locked="0"/>
    </xf>
    <xf numFmtId="4" fontId="7" fillId="0" borderId="27" xfId="0" applyNumberFormat="1" applyFont="1" applyBorder="1" applyAlignment="1" applyProtection="1">
      <alignment horizontal="center"/>
      <protection locked="0"/>
    </xf>
    <xf numFmtId="165" fontId="7" fillId="0" borderId="8" xfId="0" applyNumberFormat="1" applyFont="1" applyFill="1" applyBorder="1" applyAlignment="1" applyProtection="1">
      <alignment horizontal="center"/>
      <protection locked="0"/>
    </xf>
    <xf numFmtId="165" fontId="7" fillId="2" borderId="4" xfId="0" applyNumberFormat="1" applyFont="1" applyFill="1" applyBorder="1" applyAlignment="1" applyProtection="1">
      <alignment horizontal="center"/>
      <protection locked="0"/>
    </xf>
    <xf numFmtId="4" fontId="7" fillId="2" borderId="31" xfId="0" applyNumberFormat="1" applyFont="1" applyFill="1" applyBorder="1" applyAlignment="1" applyProtection="1">
      <alignment horizontal="center"/>
      <protection locked="0"/>
    </xf>
    <xf numFmtId="4" fontId="7" fillId="2" borderId="27" xfId="0" applyNumberFormat="1" applyFont="1" applyFill="1" applyBorder="1" applyAlignment="1" applyProtection="1">
      <alignment horizontal="center"/>
      <protection locked="0"/>
    </xf>
    <xf numFmtId="165" fontId="7" fillId="2" borderId="8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33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</xf>
    <xf numFmtId="0" fontId="6" fillId="0" borderId="4" xfId="0" applyFont="1" applyBorder="1" applyAlignment="1" applyProtection="1">
      <alignment horizontal="center" vertical="center" wrapText="1"/>
    </xf>
    <xf numFmtId="9" fontId="7" fillId="0" borderId="10" xfId="0" applyNumberFormat="1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4" fontId="6" fillId="2" borderId="33" xfId="0" applyNumberFormat="1" applyFont="1" applyFill="1" applyBorder="1" applyAlignment="1" applyProtection="1">
      <alignment horizontal="center"/>
    </xf>
    <xf numFmtId="164" fontId="6" fillId="2" borderId="33" xfId="0" applyNumberFormat="1" applyFont="1" applyFill="1" applyBorder="1" applyAlignment="1" applyProtection="1">
      <alignment horizontal="center"/>
    </xf>
    <xf numFmtId="14" fontId="6" fillId="2" borderId="9" xfId="0" applyNumberFormat="1" applyFont="1" applyFill="1" applyBorder="1" applyAlignment="1" applyProtection="1">
      <alignment horizontal="center"/>
    </xf>
    <xf numFmtId="0" fontId="6" fillId="0" borderId="52" xfId="0" applyFont="1" applyBorder="1" applyAlignment="1" applyProtection="1">
      <alignment horizontal="left" vertical="center"/>
    </xf>
    <xf numFmtId="0" fontId="7" fillId="0" borderId="53" xfId="0" applyFont="1" applyBorder="1" applyAlignment="1" applyProtection="1">
      <alignment horizontal="center"/>
    </xf>
    <xf numFmtId="0" fontId="7" fillId="0" borderId="54" xfId="0" applyFont="1" applyBorder="1" applyAlignment="1" applyProtection="1">
      <alignment horizontal="center"/>
    </xf>
    <xf numFmtId="4" fontId="6" fillId="2" borderId="28" xfId="0" applyNumberFormat="1" applyFont="1" applyFill="1" applyBorder="1" applyAlignment="1" applyProtection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</xf>
    <xf numFmtId="4" fontId="6" fillId="0" borderId="33" xfId="0" applyNumberFormat="1" applyFont="1" applyBorder="1" applyAlignment="1" applyProtection="1">
      <alignment horizontal="center"/>
    </xf>
    <xf numFmtId="14" fontId="6" fillId="0" borderId="9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0" fontId="6" fillId="0" borderId="1" xfId="0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/>
    </xf>
    <xf numFmtId="166" fontId="7" fillId="2" borderId="1" xfId="0" applyNumberFormat="1" applyFont="1" applyFill="1" applyBorder="1" applyAlignment="1" applyProtection="1">
      <alignment horizontal="center"/>
    </xf>
    <xf numFmtId="166" fontId="6" fillId="2" borderId="1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3" fontId="7" fillId="2" borderId="0" xfId="0" applyNumberFormat="1" applyFont="1" applyFill="1" applyBorder="1" applyAlignment="1" applyProtection="1">
      <alignment horizontal="center"/>
    </xf>
    <xf numFmtId="9" fontId="7" fillId="2" borderId="0" xfId="0" applyNumberFormat="1" applyFont="1" applyFill="1" applyBorder="1" applyAlignment="1" applyProtection="1">
      <alignment horizontal="center"/>
    </xf>
    <xf numFmtId="166" fontId="7" fillId="2" borderId="1" xfId="5" applyNumberFormat="1" applyFont="1" applyFill="1" applyBorder="1" applyAlignment="1" applyProtection="1">
      <alignment horizontal="center" vertical="center"/>
    </xf>
    <xf numFmtId="9" fontId="7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" fontId="9" fillId="0" borderId="0" xfId="0" applyNumberFormat="1" applyFont="1" applyProtection="1"/>
    <xf numFmtId="0" fontId="6" fillId="2" borderId="24" xfId="0" applyFont="1" applyFill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9" fontId="6" fillId="2" borderId="1" xfId="0" applyNumberFormat="1" applyFont="1" applyFill="1" applyBorder="1" applyAlignment="1" applyProtection="1">
      <alignment horizontal="center"/>
    </xf>
    <xf numFmtId="4" fontId="6" fillId="2" borderId="24" xfId="0" applyNumberFormat="1" applyFont="1" applyFill="1" applyBorder="1" applyAlignment="1" applyProtection="1">
      <alignment horizontal="center"/>
    </xf>
    <xf numFmtId="9" fontId="6" fillId="2" borderId="24" xfId="0" applyNumberFormat="1" applyFont="1" applyFill="1" applyBorder="1" applyAlignment="1" applyProtection="1">
      <alignment horizontal="center"/>
    </xf>
    <xf numFmtId="0" fontId="16" fillId="0" borderId="25" xfId="0" applyFont="1" applyBorder="1" applyAlignment="1">
      <alignment horizontal="justify" vertical="center" wrapText="1"/>
    </xf>
    <xf numFmtId="166" fontId="7" fillId="0" borderId="10" xfId="0" applyNumberFormat="1" applyFont="1" applyBorder="1" applyAlignment="1" applyProtection="1">
      <alignment horizontal="center"/>
    </xf>
    <xf numFmtId="166" fontId="7" fillId="0" borderId="37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/>
    <xf numFmtId="0" fontId="11" fillId="0" borderId="18" xfId="0" applyFont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4" fontId="12" fillId="0" borderId="42" xfId="0" applyNumberFormat="1" applyFont="1" applyBorder="1" applyAlignment="1" applyProtection="1">
      <alignment horizontal="center"/>
    </xf>
    <xf numFmtId="4" fontId="12" fillId="0" borderId="39" xfId="0" applyNumberFormat="1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wrapText="1"/>
    </xf>
    <xf numFmtId="0" fontId="6" fillId="0" borderId="35" xfId="0" applyFont="1" applyBorder="1" applyAlignment="1" applyProtection="1">
      <alignment horizontal="center" wrapText="1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left"/>
      <protection locked="0"/>
    </xf>
    <xf numFmtId="0" fontId="0" fillId="0" borderId="40" xfId="0" applyBorder="1" applyAlignment="1"/>
    <xf numFmtId="0" fontId="0" fillId="0" borderId="64" xfId="0" applyBorder="1" applyAlignment="1"/>
    <xf numFmtId="0" fontId="7" fillId="0" borderId="41" xfId="0" applyFont="1" applyBorder="1" applyAlignment="1" applyProtection="1">
      <alignment horizontal="left"/>
      <protection locked="0"/>
    </xf>
    <xf numFmtId="0" fontId="0" fillId="0" borderId="15" xfId="0" applyBorder="1" applyAlignment="1"/>
    <xf numFmtId="0" fontId="0" fillId="0" borderId="14" xfId="0" applyBorder="1" applyAlignment="1"/>
    <xf numFmtId="0" fontId="9" fillId="0" borderId="0" xfId="0" applyFont="1" applyAlignme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49" xfId="0" applyFont="1" applyBorder="1" applyAlignment="1" applyProtection="1">
      <alignment vertical="center"/>
    </xf>
    <xf numFmtId="0" fontId="7" fillId="0" borderId="41" xfId="0" applyFont="1" applyBorder="1" applyAlignment="1" applyProtection="1"/>
    <xf numFmtId="0" fontId="7" fillId="0" borderId="15" xfId="0" applyFont="1" applyBorder="1" applyAlignment="1" applyProtection="1"/>
    <xf numFmtId="0" fontId="7" fillId="0" borderId="14" xfId="0" applyFont="1" applyBorder="1" applyAlignment="1" applyProtection="1"/>
    <xf numFmtId="0" fontId="7" fillId="0" borderId="42" xfId="0" applyFont="1" applyBorder="1" applyAlignment="1" applyProtection="1">
      <alignment horizontal="left"/>
      <protection locked="0"/>
    </xf>
    <xf numFmtId="0" fontId="0" fillId="0" borderId="43" xfId="0" applyBorder="1" applyAlignment="1"/>
    <xf numFmtId="0" fontId="0" fillId="0" borderId="39" xfId="0" applyBorder="1" applyAlignment="1"/>
    <xf numFmtId="0" fontId="7" fillId="0" borderId="0" xfId="0" applyFont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/>
    <xf numFmtId="0" fontId="21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0" fillId="0" borderId="5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Процентный" xfId="5" builtinId="5"/>
    <cellStyle name="Процентный 2" xfId="4"/>
    <cellStyle name="Финансовый" xfId="1" builtinId="3"/>
    <cellStyle name="Финансовый 2" xfId="3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481853</xdr:colOff>
      <xdr:row>0</xdr:row>
      <xdr:rowOff>0</xdr:rowOff>
    </xdr:from>
    <xdr:to>
      <xdr:col>3</xdr:col>
      <xdr:colOff>1255059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634253" y="0"/>
          <a:ext cx="5183281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 cap="all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Предложение претендента </a:t>
          </a:r>
          <a:endParaRPr lang="ru-RU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ru-RU" sz="1200" b="1" cap="all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 условиях исполнения Договора</a:t>
          </a:r>
          <a:endParaRPr lang="ru-RU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части цены и порядка оплаты договоров купли-продажи 100% долей участия в капитале Застройщика №2 и Застройщика №3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11198</xdr:colOff>
      <xdr:row>0</xdr:row>
      <xdr:rowOff>6155</xdr:rowOff>
    </xdr:from>
    <xdr:to>
      <xdr:col>8</xdr:col>
      <xdr:colOff>1131793</xdr:colOff>
      <xdr:row>4</xdr:row>
      <xdr:rowOff>112055</xdr:rowOff>
    </xdr:to>
    <xdr:sp macro="" textlink="">
      <xdr:nvSpPr>
        <xdr:cNvPr id="2" name="TextBox 1"/>
        <xdr:cNvSpPr txBox="1"/>
      </xdr:nvSpPr>
      <xdr:spPr>
        <a:xfrm>
          <a:off x="11198" y="6155"/>
          <a:ext cx="7261419" cy="912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Раздел 2. График передачи в собственность Фонда принадлежащих Инвестору на праве собственности квартир, расположенных на земельных участках в административных границах ГО «Калининград».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22412</xdr:rowOff>
    </xdr:from>
    <xdr:to>
      <xdr:col>8</xdr:col>
      <xdr:colOff>0</xdr:colOff>
      <xdr:row>0</xdr:row>
      <xdr:rowOff>739588</xdr:rowOff>
    </xdr:to>
    <xdr:sp macro="" textlink="">
      <xdr:nvSpPr>
        <xdr:cNvPr id="2" name="TextBox 1"/>
        <xdr:cNvSpPr txBox="1"/>
      </xdr:nvSpPr>
      <xdr:spPr>
        <a:xfrm>
          <a:off x="0" y="22412"/>
          <a:ext cx="6589059" cy="71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Раздел 3. График передачи в собственность Фонда принадлежащих Инвестору на праве собственности квартир во введенных в эксплуатацию многоквартирных домах, расположенных на Земельных</a:t>
          </a:r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участках Инвестора.</a:t>
          </a:r>
          <a:endParaRPr lang="ru-R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7</xdr:col>
      <xdr:colOff>866775</xdr:colOff>
      <xdr:row>1</xdr:row>
      <xdr:rowOff>57150</xdr:rowOff>
    </xdr:to>
    <xdr:sp macro="" textlink="">
      <xdr:nvSpPr>
        <xdr:cNvPr id="2" name="TextBox 1"/>
        <xdr:cNvSpPr txBox="1"/>
      </xdr:nvSpPr>
      <xdr:spPr>
        <a:xfrm>
          <a:off x="285750" y="219075"/>
          <a:ext cx="59150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Раздел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4. </a:t>
          </a:r>
          <a:r>
            <a:rPr lang="ru-R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Сводное предложение Инвестора об условиях исполнения Договора в части цены и порядка оплаты договоров купли-продажи 100% долей участия в капитале Застройщика №2 и Застройщика №3</a:t>
          </a:r>
          <a:endParaRPr lang="ru-RU" sz="14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0</xdr:col>
      <xdr:colOff>0</xdr:colOff>
      <xdr:row>20</xdr:row>
      <xdr:rowOff>22934</xdr:rowOff>
    </xdr:from>
    <xdr:ext cx="5829300" cy="269304"/>
    <xdr:sp macro="" textlink="" fLocksText="0">
      <xdr:nvSpPr>
        <xdr:cNvPr id="3" name="TextBox 2"/>
        <xdr:cNvSpPr txBox="1"/>
      </xdr:nvSpPr>
      <xdr:spPr>
        <a:xfrm>
          <a:off x="0" y="7404809"/>
          <a:ext cx="5829300" cy="269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"/>
  <sheetViews>
    <sheetView tabSelected="1" zoomScaleNormal="100" workbookViewId="0">
      <selection sqref="A1:C1"/>
    </sheetView>
  </sheetViews>
  <sheetFormatPr defaultColWidth="0" defaultRowHeight="15" zeroHeight="1" x14ac:dyDescent="0.25"/>
  <cols>
    <col min="1" max="1" width="22.28515625" customWidth="1"/>
    <col min="2" max="2" width="38.28515625" customWidth="1"/>
    <col min="3" max="3" width="33.85546875" customWidth="1"/>
    <col min="4" max="5" width="0" hidden="1" customWidth="1"/>
    <col min="6" max="16384" width="9.140625" hidden="1"/>
  </cols>
  <sheetData>
    <row r="1" spans="1:3" ht="44.25" customHeight="1" thickBot="1" x14ac:dyDescent="0.3">
      <c r="A1" s="245" t="s">
        <v>150</v>
      </c>
      <c r="B1" s="246"/>
      <c r="C1" s="246"/>
    </row>
    <row r="2" spans="1:3" ht="15.75" x14ac:dyDescent="0.25">
      <c r="A2" s="59" t="s">
        <v>100</v>
      </c>
      <c r="B2" s="8" t="s">
        <v>99</v>
      </c>
      <c r="C2" s="9" t="s">
        <v>6</v>
      </c>
    </row>
    <row r="3" spans="1:3" ht="63" x14ac:dyDescent="0.25">
      <c r="A3" s="13" t="s">
        <v>101</v>
      </c>
      <c r="B3" s="22" t="s">
        <v>103</v>
      </c>
      <c r="C3" s="28">
        <v>20000000</v>
      </c>
    </row>
    <row r="4" spans="1:3" ht="48" thickBot="1" x14ac:dyDescent="0.3">
      <c r="A4" s="23" t="s">
        <v>102</v>
      </c>
      <c r="B4" s="24" t="s">
        <v>104</v>
      </c>
      <c r="C4" s="29">
        <f>'Раздел 1'!D9*0.5-C3</f>
        <v>-20000000</v>
      </c>
    </row>
  </sheetData>
  <mergeCells count="1">
    <mergeCell ref="A1:C1"/>
  </mergeCells>
  <conditionalFormatting sqref="C3">
    <cfRule type="cellIs" dxfId="18" priority="1" operator="lessThan">
      <formula>20000000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0"/>
  <sheetViews>
    <sheetView showGridLines="0" zoomScale="115" zoomScaleNormal="115" zoomScaleSheetLayoutView="100" workbookViewId="0">
      <selection activeCell="C5" sqref="C5"/>
    </sheetView>
  </sheetViews>
  <sheetFormatPr defaultColWidth="0" defaultRowHeight="15.75" zeroHeight="1" outlineLevelRow="1" x14ac:dyDescent="0.25"/>
  <cols>
    <col min="1" max="1" width="2.28515625" style="63" customWidth="1"/>
    <col min="2" max="2" width="21" style="63" customWidth="1"/>
    <col min="3" max="3" width="45.140625" style="63" customWidth="1"/>
    <col min="4" max="4" width="28" style="63" bestFit="1" customWidth="1"/>
    <col min="5" max="5" width="1.28515625" style="63" customWidth="1"/>
    <col min="6" max="16384" width="9.140625" style="63" hidden="1"/>
  </cols>
  <sheetData>
    <row r="1" spans="1:4" s="60" customFormat="1" x14ac:dyDescent="0.25">
      <c r="B1" s="69"/>
      <c r="C1" s="70"/>
      <c r="D1" s="70"/>
    </row>
    <row r="2" spans="1:4" s="60" customFormat="1" x14ac:dyDescent="0.25">
      <c r="B2" s="71"/>
      <c r="C2" s="72"/>
      <c r="D2" s="72"/>
    </row>
    <row r="3" spans="1:4" s="60" customFormat="1" x14ac:dyDescent="0.25">
      <c r="B3" s="73"/>
      <c r="C3" s="74"/>
      <c r="D3" s="75"/>
    </row>
    <row r="4" spans="1:4" s="60" customFormat="1" x14ac:dyDescent="0.25">
      <c r="B4" s="73"/>
      <c r="C4" s="74"/>
      <c r="D4" s="75"/>
    </row>
    <row r="5" spans="1:4" s="60" customFormat="1" x14ac:dyDescent="0.25">
      <c r="B5" s="76"/>
      <c r="C5" s="76"/>
      <c r="D5" s="76"/>
    </row>
    <row r="6" spans="1:4" x14ac:dyDescent="0.25">
      <c r="A6" s="62"/>
      <c r="B6" s="249" t="s">
        <v>39</v>
      </c>
      <c r="C6" s="250"/>
      <c r="D6" s="250"/>
    </row>
    <row r="7" spans="1:4" ht="16.5" thickBot="1" x14ac:dyDescent="0.3">
      <c r="A7" s="62"/>
      <c r="B7" s="76"/>
      <c r="C7" s="76"/>
      <c r="D7" s="76"/>
    </row>
    <row r="8" spans="1:4" ht="16.5" thickBot="1" x14ac:dyDescent="0.3">
      <c r="A8" s="62"/>
      <c r="B8" s="77" t="s">
        <v>4</v>
      </c>
      <c r="C8" s="78" t="s">
        <v>5</v>
      </c>
      <c r="D8" s="83" t="s">
        <v>6</v>
      </c>
    </row>
    <row r="9" spans="1:4" x14ac:dyDescent="0.25">
      <c r="A9" s="62"/>
      <c r="B9" s="79">
        <v>1</v>
      </c>
      <c r="C9" s="80">
        <v>44105</v>
      </c>
      <c r="D9" s="65"/>
    </row>
    <row r="10" spans="1:4" x14ac:dyDescent="0.25">
      <c r="A10" s="62"/>
      <c r="B10" s="79">
        <v>2</v>
      </c>
      <c r="C10" s="80">
        <v>44136</v>
      </c>
      <c r="D10" s="65"/>
    </row>
    <row r="11" spans="1:4" x14ac:dyDescent="0.25">
      <c r="A11" s="62"/>
      <c r="B11" s="79">
        <v>3</v>
      </c>
      <c r="C11" s="80">
        <v>44166</v>
      </c>
      <c r="D11" s="65"/>
    </row>
    <row r="12" spans="1:4" x14ac:dyDescent="0.25">
      <c r="A12" s="62"/>
      <c r="B12" s="79">
        <v>4</v>
      </c>
      <c r="C12" s="80">
        <v>44197</v>
      </c>
      <c r="D12" s="65"/>
    </row>
    <row r="13" spans="1:4" x14ac:dyDescent="0.25">
      <c r="A13" s="62"/>
      <c r="B13" s="79">
        <v>5</v>
      </c>
      <c r="C13" s="80">
        <v>44228</v>
      </c>
      <c r="D13" s="65"/>
    </row>
    <row r="14" spans="1:4" x14ac:dyDescent="0.25">
      <c r="A14" s="62"/>
      <c r="B14" s="79">
        <v>6</v>
      </c>
      <c r="C14" s="80">
        <v>44256</v>
      </c>
      <c r="D14" s="65"/>
    </row>
    <row r="15" spans="1:4" x14ac:dyDescent="0.25">
      <c r="A15" s="62"/>
      <c r="B15" s="79">
        <v>7</v>
      </c>
      <c r="C15" s="80">
        <v>44287</v>
      </c>
      <c r="D15" s="65"/>
    </row>
    <row r="16" spans="1:4" x14ac:dyDescent="0.25">
      <c r="A16" s="62"/>
      <c r="B16" s="79">
        <v>8</v>
      </c>
      <c r="C16" s="80">
        <v>44317</v>
      </c>
      <c r="D16" s="65"/>
    </row>
    <row r="17" spans="1:4" x14ac:dyDescent="0.25">
      <c r="A17" s="62"/>
      <c r="B17" s="79">
        <v>9</v>
      </c>
      <c r="C17" s="80">
        <v>44348</v>
      </c>
      <c r="D17" s="65"/>
    </row>
    <row r="18" spans="1:4" x14ac:dyDescent="0.25">
      <c r="A18" s="62"/>
      <c r="B18" s="79">
        <v>10</v>
      </c>
      <c r="C18" s="80">
        <v>44378</v>
      </c>
      <c r="D18" s="65"/>
    </row>
    <row r="19" spans="1:4" x14ac:dyDescent="0.25">
      <c r="A19" s="62"/>
      <c r="B19" s="79">
        <v>11</v>
      </c>
      <c r="C19" s="80">
        <v>44409</v>
      </c>
      <c r="D19" s="65"/>
    </row>
    <row r="20" spans="1:4" x14ac:dyDescent="0.25">
      <c r="A20" s="62"/>
      <c r="B20" s="79">
        <v>12</v>
      </c>
      <c r="C20" s="80">
        <v>44440</v>
      </c>
      <c r="D20" s="65"/>
    </row>
    <row r="21" spans="1:4" x14ac:dyDescent="0.25">
      <c r="A21" s="62"/>
      <c r="B21" s="79">
        <v>13</v>
      </c>
      <c r="C21" s="80">
        <v>44470</v>
      </c>
      <c r="D21" s="65"/>
    </row>
    <row r="22" spans="1:4" x14ac:dyDescent="0.25">
      <c r="A22" s="62"/>
      <c r="B22" s="79">
        <v>14</v>
      </c>
      <c r="C22" s="80">
        <v>44501</v>
      </c>
      <c r="D22" s="65"/>
    </row>
    <row r="23" spans="1:4" ht="16.5" thickBot="1" x14ac:dyDescent="0.3">
      <c r="A23" s="62"/>
      <c r="B23" s="79">
        <v>15</v>
      </c>
      <c r="C23" s="80">
        <v>44531</v>
      </c>
      <c r="D23" s="65"/>
    </row>
    <row r="24" spans="1:4" hidden="1" outlineLevel="1" x14ac:dyDescent="0.25">
      <c r="A24" s="62"/>
      <c r="B24" s="79"/>
      <c r="C24" s="80"/>
      <c r="D24" s="65"/>
    </row>
    <row r="25" spans="1:4" hidden="1" outlineLevel="1" x14ac:dyDescent="0.25">
      <c r="A25" s="62"/>
      <c r="B25" s="79"/>
      <c r="C25" s="80"/>
      <c r="D25" s="65"/>
    </row>
    <row r="26" spans="1:4" hidden="1" outlineLevel="1" x14ac:dyDescent="0.25">
      <c r="A26" s="62"/>
      <c r="B26" s="79"/>
      <c r="C26" s="80"/>
      <c r="D26" s="65"/>
    </row>
    <row r="27" spans="1:4" hidden="1" outlineLevel="1" x14ac:dyDescent="0.25">
      <c r="A27" s="62"/>
      <c r="B27" s="79"/>
      <c r="C27" s="80"/>
      <c r="D27" s="65"/>
    </row>
    <row r="28" spans="1:4" hidden="1" outlineLevel="1" x14ac:dyDescent="0.25">
      <c r="A28" s="62"/>
      <c r="B28" s="79"/>
      <c r="C28" s="80"/>
      <c r="D28" s="65"/>
    </row>
    <row r="29" spans="1:4" hidden="1" outlineLevel="1" x14ac:dyDescent="0.25">
      <c r="A29" s="62"/>
      <c r="B29" s="79"/>
      <c r="C29" s="80"/>
      <c r="D29" s="65"/>
    </row>
    <row r="30" spans="1:4" hidden="1" outlineLevel="1" x14ac:dyDescent="0.25">
      <c r="A30" s="62"/>
      <c r="B30" s="79"/>
      <c r="C30" s="80"/>
      <c r="D30" s="65"/>
    </row>
    <row r="31" spans="1:4" hidden="1" outlineLevel="1" x14ac:dyDescent="0.25">
      <c r="A31" s="62"/>
      <c r="B31" s="79"/>
      <c r="C31" s="80"/>
      <c r="D31" s="65"/>
    </row>
    <row r="32" spans="1:4" hidden="1" outlineLevel="1" x14ac:dyDescent="0.25">
      <c r="A32" s="62"/>
      <c r="B32" s="79"/>
      <c r="C32" s="80"/>
      <c r="D32" s="65"/>
    </row>
    <row r="33" spans="1:4" hidden="1" outlineLevel="1" x14ac:dyDescent="0.25">
      <c r="A33" s="62"/>
      <c r="B33" s="79"/>
      <c r="C33" s="80"/>
      <c r="D33" s="65"/>
    </row>
    <row r="34" spans="1:4" hidden="1" outlineLevel="1" x14ac:dyDescent="0.25">
      <c r="A34" s="62"/>
      <c r="B34" s="79"/>
      <c r="C34" s="80"/>
      <c r="D34" s="65"/>
    </row>
    <row r="35" spans="1:4" ht="16.5" hidden="1" outlineLevel="1" thickBot="1" x14ac:dyDescent="0.3">
      <c r="A35" s="62"/>
      <c r="B35" s="79"/>
      <c r="C35" s="80"/>
      <c r="D35" s="65"/>
    </row>
    <row r="36" spans="1:4" ht="16.5" collapsed="1" thickBot="1" x14ac:dyDescent="0.3">
      <c r="A36" s="62"/>
      <c r="B36" s="81"/>
      <c r="C36" s="82" t="s">
        <v>0</v>
      </c>
      <c r="D36" s="84">
        <f>SUM(D9:D35)</f>
        <v>0</v>
      </c>
    </row>
    <row r="37" spans="1:4" x14ac:dyDescent="0.25">
      <c r="A37" s="62"/>
      <c r="B37" s="85"/>
      <c r="C37" s="85"/>
      <c r="D37" s="85"/>
    </row>
    <row r="38" spans="1:4" ht="16.5" thickBot="1" x14ac:dyDescent="0.3">
      <c r="A38" s="62"/>
      <c r="B38" s="86" t="s">
        <v>41</v>
      </c>
      <c r="C38" s="87"/>
      <c r="D38" s="87"/>
    </row>
    <row r="39" spans="1:4" ht="31.5" x14ac:dyDescent="0.25">
      <c r="A39" s="60"/>
      <c r="B39" s="251" t="s">
        <v>40</v>
      </c>
      <c r="C39" s="252"/>
      <c r="D39" s="88" t="s">
        <v>134</v>
      </c>
    </row>
    <row r="40" spans="1:4" ht="16.5" thickBot="1" x14ac:dyDescent="0.3">
      <c r="B40" s="253">
        <f>D9</f>
        <v>0</v>
      </c>
      <c r="C40" s="254"/>
      <c r="D40" s="89" t="str">
        <f>IF(B40&gt;=120000000,"ДА","НЕТ")</f>
        <v>НЕТ</v>
      </c>
    </row>
    <row r="41" spans="1:4" hidden="1" x14ac:dyDescent="0.25"/>
    <row r="42" spans="1:4" hidden="1" x14ac:dyDescent="0.25">
      <c r="B42" s="66" t="s">
        <v>48</v>
      </c>
    </row>
    <row r="43" spans="1:4" hidden="1" x14ac:dyDescent="0.25">
      <c r="B43" s="247" t="s">
        <v>49</v>
      </c>
      <c r="C43" s="247"/>
      <c r="D43" s="247"/>
    </row>
    <row r="44" spans="1:4" hidden="1" x14ac:dyDescent="0.25">
      <c r="B44" s="247"/>
      <c r="C44" s="247"/>
      <c r="D44" s="247"/>
    </row>
    <row r="45" spans="1:4" hidden="1" x14ac:dyDescent="0.25">
      <c r="B45" s="248" t="s">
        <v>51</v>
      </c>
      <c r="C45" s="248"/>
      <c r="D45" s="67" t="s">
        <v>52</v>
      </c>
    </row>
    <row r="46" spans="1:4" hidden="1" x14ac:dyDescent="0.25">
      <c r="B46" s="68" t="s">
        <v>50</v>
      </c>
    </row>
    <row r="47" spans="1:4" hidden="1" x14ac:dyDescent="0.25">
      <c r="B47" s="247" t="s">
        <v>92</v>
      </c>
      <c r="C47" s="247"/>
      <c r="D47" s="247"/>
    </row>
    <row r="48" spans="1:4" x14ac:dyDescent="0.25"/>
    <row r="49" x14ac:dyDescent="0.25"/>
    <row r="50" x14ac:dyDescent="0.25"/>
  </sheetData>
  <mergeCells count="6">
    <mergeCell ref="B47:D47"/>
    <mergeCell ref="B45:C45"/>
    <mergeCell ref="B6:D6"/>
    <mergeCell ref="B39:C39"/>
    <mergeCell ref="B40:C40"/>
    <mergeCell ref="B43:D44"/>
  </mergeCells>
  <conditionalFormatting sqref="D40">
    <cfRule type="containsText" dxfId="17" priority="4" operator="containsText" text="НЕТ">
      <formula>NOT(ISERROR(SEARCH("НЕТ",D40)))</formula>
    </cfRule>
  </conditionalFormatting>
  <conditionalFormatting sqref="D9">
    <cfRule type="cellIs" dxfId="16" priority="1" operator="lessThan">
      <formula>120000000</formula>
    </cfRule>
    <cfRule type="cellIs" dxfId="15" priority="2" operator="lessThan">
      <formula>100000000</formula>
    </cfRule>
  </conditionalFormatting>
  <pageMargins left="0.9055118110236221" right="0.70866141732283472" top="1.37" bottom="1.4566929133858268" header="0.48" footer="0.43307086614173229"/>
  <pageSetup paperSize="9" scale="90" orientation="portrait" horizontalDpi="4294967294" verticalDpi="4294967294" r:id="rId1"/>
  <headerFooter>
    <oddHeader xml:space="preserve">&amp;R&amp;"Times New Roman,обычный"&amp;12Приложение №2
к заявке на участие в отборе организации 
на право заключения договора участия 
в инвестиционном проекте&amp;"-,обычный"&amp;11
</oddHeader>
    <oddFooter>&amp;C&amp;"Times New Roman,полужирный"&amp;12Подпись Претендента / (уполномоченного представителя):
_________________________________/_________________________/
                       (подпись)                              (расшифровка подписи)
   М.п.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вспомог.табл.!$A$2:$A$16</xm:f>
          </x14:formula1>
          <xm:sqref>C9:C35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59"/>
  <sheetViews>
    <sheetView showGridLines="0" zoomScale="85" zoomScaleNormal="85" zoomScaleSheetLayoutView="85" workbookViewId="0">
      <selection activeCell="G24" sqref="G24"/>
    </sheetView>
  </sheetViews>
  <sheetFormatPr defaultColWidth="0" defaultRowHeight="15.75" zeroHeight="1" outlineLevelRow="1" outlineLevelCol="1" x14ac:dyDescent="0.25"/>
  <cols>
    <col min="1" max="2" width="7.5703125" style="63" customWidth="1"/>
    <col min="3" max="3" width="12.85546875" style="63" bestFit="1" customWidth="1"/>
    <col min="4" max="4" width="6.7109375" style="63" customWidth="1"/>
    <col min="5" max="5" width="12.85546875" style="120" customWidth="1"/>
    <col min="6" max="6" width="10" style="121" bestFit="1" customWidth="1"/>
    <col min="7" max="7" width="16.85546875" style="121" customWidth="1"/>
    <col min="8" max="8" width="17.42578125" style="121" bestFit="1" customWidth="1"/>
    <col min="9" max="9" width="18.140625" style="63" customWidth="1"/>
    <col min="10" max="10" width="0.7109375" style="63" customWidth="1"/>
    <col min="11" max="11" width="10.7109375" style="63" hidden="1" customWidth="1"/>
    <col min="12" max="12" width="62.28515625" style="63" hidden="1" customWidth="1" outlineLevel="1"/>
    <col min="13" max="16384" width="9.140625" style="63" hidden="1"/>
  </cols>
  <sheetData>
    <row r="1" spans="1:12" s="60" customFormat="1" x14ac:dyDescent="0.25">
      <c r="A1" s="125"/>
      <c r="B1" s="125"/>
      <c r="C1" s="126"/>
      <c r="D1" s="125"/>
      <c r="E1" s="125"/>
      <c r="F1" s="125"/>
      <c r="G1" s="125"/>
      <c r="H1" s="125"/>
      <c r="I1" s="125"/>
    </row>
    <row r="2" spans="1:12" s="60" customFormat="1" x14ac:dyDescent="0.25">
      <c r="A2" s="125"/>
      <c r="B2" s="125"/>
      <c r="C2" s="126"/>
      <c r="D2" s="125"/>
      <c r="E2" s="125"/>
      <c r="F2" s="125"/>
      <c r="G2" s="125"/>
      <c r="H2" s="125"/>
      <c r="I2" s="125"/>
    </row>
    <row r="3" spans="1:12" s="60" customFormat="1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12" s="60" customFormat="1" x14ac:dyDescent="0.25">
      <c r="A4" s="127"/>
      <c r="B4" s="127"/>
      <c r="C4" s="127"/>
      <c r="D4" s="127"/>
      <c r="E4" s="127"/>
      <c r="F4" s="127"/>
      <c r="G4" s="127"/>
      <c r="H4" s="127"/>
      <c r="I4" s="76"/>
      <c r="L4" s="90"/>
    </row>
    <row r="5" spans="1:12" x14ac:dyDescent="0.25">
      <c r="A5" s="76"/>
      <c r="B5" s="128"/>
      <c r="C5" s="129"/>
      <c r="D5" s="129"/>
      <c r="E5" s="129"/>
      <c r="F5" s="129"/>
      <c r="G5" s="129"/>
      <c r="H5" s="129"/>
      <c r="I5" s="128"/>
      <c r="J5" s="60"/>
    </row>
    <row r="6" spans="1:12" ht="63" x14ac:dyDescent="0.25">
      <c r="A6" s="130" t="s">
        <v>7</v>
      </c>
      <c r="B6" s="130" t="s">
        <v>8</v>
      </c>
      <c r="C6" s="130" t="s">
        <v>130</v>
      </c>
      <c r="D6" s="130" t="s">
        <v>9</v>
      </c>
      <c r="E6" s="130" t="s">
        <v>136</v>
      </c>
      <c r="F6" s="130" t="s">
        <v>127</v>
      </c>
      <c r="G6" s="130" t="s">
        <v>128</v>
      </c>
      <c r="H6" s="130" t="s">
        <v>129</v>
      </c>
      <c r="I6" s="130" t="s">
        <v>10</v>
      </c>
      <c r="J6" s="60"/>
    </row>
    <row r="7" spans="1:12" x14ac:dyDescent="0.25">
      <c r="A7" s="91" t="s">
        <v>112</v>
      </c>
      <c r="B7" s="92"/>
      <c r="C7" s="92"/>
      <c r="D7" s="92"/>
      <c r="E7" s="93"/>
      <c r="F7" s="94"/>
      <c r="G7" s="94"/>
      <c r="H7" s="94"/>
      <c r="I7" s="95"/>
      <c r="J7" s="60"/>
    </row>
    <row r="8" spans="1:12" outlineLevel="1" x14ac:dyDescent="0.25">
      <c r="A8" s="64"/>
      <c r="B8" s="96"/>
      <c r="C8" s="97"/>
      <c r="D8" s="98"/>
      <c r="E8" s="99"/>
      <c r="F8" s="100"/>
      <c r="G8" s="100"/>
      <c r="H8" s="101">
        <f>F8*G8</f>
        <v>0</v>
      </c>
      <c r="I8" s="102"/>
      <c r="J8" s="60"/>
      <c r="L8" s="63" t="str">
        <f>$A$7</f>
        <v>(1) Район, адрес, год и месяц ввода в эксплуатацию, номер дома</v>
      </c>
    </row>
    <row r="9" spans="1:12" outlineLevel="1" x14ac:dyDescent="0.25">
      <c r="A9" s="64"/>
      <c r="B9" s="96"/>
      <c r="C9" s="97"/>
      <c r="D9" s="98"/>
      <c r="E9" s="99"/>
      <c r="F9" s="100"/>
      <c r="G9" s="100"/>
      <c r="H9" s="101">
        <f t="shared" ref="H9:H37" si="0">F9*G9</f>
        <v>0</v>
      </c>
      <c r="I9" s="102"/>
      <c r="J9" s="60"/>
      <c r="L9" s="63" t="str">
        <f t="shared" ref="L9:L37" si="1">$A$7</f>
        <v>(1) Район, адрес, год и месяц ввода в эксплуатацию, номер дома</v>
      </c>
    </row>
    <row r="10" spans="1:12" outlineLevel="1" x14ac:dyDescent="0.25">
      <c r="A10" s="64"/>
      <c r="B10" s="96"/>
      <c r="C10" s="97"/>
      <c r="D10" s="98"/>
      <c r="E10" s="99"/>
      <c r="F10" s="100"/>
      <c r="G10" s="100"/>
      <c r="H10" s="101">
        <f t="shared" si="0"/>
        <v>0</v>
      </c>
      <c r="I10" s="102"/>
      <c r="J10" s="60"/>
      <c r="L10" s="63" t="str">
        <f t="shared" si="1"/>
        <v>(1) Район, адрес, год и месяц ввода в эксплуатацию, номер дома</v>
      </c>
    </row>
    <row r="11" spans="1:12" outlineLevel="1" x14ac:dyDescent="0.25">
      <c r="A11" s="64"/>
      <c r="B11" s="96"/>
      <c r="C11" s="97"/>
      <c r="D11" s="98"/>
      <c r="E11" s="99"/>
      <c r="F11" s="103"/>
      <c r="G11" s="103"/>
      <c r="H11" s="101">
        <f t="shared" si="0"/>
        <v>0</v>
      </c>
      <c r="I11" s="102"/>
      <c r="J11" s="60"/>
      <c r="L11" s="63" t="str">
        <f t="shared" si="1"/>
        <v>(1) Район, адрес, год и месяц ввода в эксплуатацию, номер дома</v>
      </c>
    </row>
    <row r="12" spans="1:12" outlineLevel="1" x14ac:dyDescent="0.25">
      <c r="A12" s="64"/>
      <c r="B12" s="96"/>
      <c r="C12" s="97"/>
      <c r="D12" s="98"/>
      <c r="E12" s="99"/>
      <c r="F12" s="103"/>
      <c r="G12" s="103"/>
      <c r="H12" s="101">
        <f t="shared" si="0"/>
        <v>0</v>
      </c>
      <c r="I12" s="102"/>
      <c r="J12" s="60"/>
      <c r="L12" s="63" t="str">
        <f t="shared" si="1"/>
        <v>(1) Район, адрес, год и месяц ввода в эксплуатацию, номер дома</v>
      </c>
    </row>
    <row r="13" spans="1:12" outlineLevel="1" x14ac:dyDescent="0.25">
      <c r="A13" s="64"/>
      <c r="B13" s="96"/>
      <c r="C13" s="97"/>
      <c r="D13" s="98"/>
      <c r="E13" s="99"/>
      <c r="F13" s="103"/>
      <c r="G13" s="103"/>
      <c r="H13" s="101">
        <f t="shared" si="0"/>
        <v>0</v>
      </c>
      <c r="I13" s="102"/>
      <c r="J13" s="60"/>
      <c r="L13" s="63" t="str">
        <f t="shared" si="1"/>
        <v>(1) Район, адрес, год и месяц ввода в эксплуатацию, номер дома</v>
      </c>
    </row>
    <row r="14" spans="1:12" outlineLevel="1" x14ac:dyDescent="0.25">
      <c r="A14" s="64"/>
      <c r="B14" s="96"/>
      <c r="C14" s="97"/>
      <c r="D14" s="98"/>
      <c r="E14" s="99"/>
      <c r="F14" s="103"/>
      <c r="G14" s="103"/>
      <c r="H14" s="101">
        <f t="shared" si="0"/>
        <v>0</v>
      </c>
      <c r="I14" s="102"/>
      <c r="J14" s="60"/>
      <c r="L14" s="63" t="str">
        <f t="shared" si="1"/>
        <v>(1) Район, адрес, год и месяц ввода в эксплуатацию, номер дома</v>
      </c>
    </row>
    <row r="15" spans="1:12" outlineLevel="1" x14ac:dyDescent="0.25">
      <c r="A15" s="64"/>
      <c r="B15" s="96"/>
      <c r="C15" s="97"/>
      <c r="D15" s="98"/>
      <c r="E15" s="99"/>
      <c r="F15" s="103"/>
      <c r="G15" s="103"/>
      <c r="H15" s="101">
        <f t="shared" si="0"/>
        <v>0</v>
      </c>
      <c r="I15" s="102"/>
      <c r="J15" s="60"/>
      <c r="L15" s="63" t="str">
        <f t="shared" si="1"/>
        <v>(1) Район, адрес, год и месяц ввода в эксплуатацию, номер дома</v>
      </c>
    </row>
    <row r="16" spans="1:12" outlineLevel="1" x14ac:dyDescent="0.25">
      <c r="A16" s="64"/>
      <c r="B16" s="96"/>
      <c r="C16" s="97"/>
      <c r="D16" s="98"/>
      <c r="E16" s="99"/>
      <c r="F16" s="103"/>
      <c r="G16" s="103"/>
      <c r="H16" s="101">
        <f t="shared" si="0"/>
        <v>0</v>
      </c>
      <c r="I16" s="102"/>
      <c r="J16" s="60"/>
      <c r="L16" s="63" t="str">
        <f t="shared" si="1"/>
        <v>(1) Район, адрес, год и месяц ввода в эксплуатацию, номер дома</v>
      </c>
    </row>
    <row r="17" spans="1:12" outlineLevel="1" x14ac:dyDescent="0.25">
      <c r="A17" s="64"/>
      <c r="B17" s="96"/>
      <c r="C17" s="97"/>
      <c r="D17" s="98"/>
      <c r="E17" s="99"/>
      <c r="F17" s="103"/>
      <c r="G17" s="103"/>
      <c r="H17" s="101">
        <f t="shared" si="0"/>
        <v>0</v>
      </c>
      <c r="I17" s="102"/>
      <c r="J17" s="60"/>
      <c r="L17" s="63" t="str">
        <f t="shared" si="1"/>
        <v>(1) Район, адрес, год и месяц ввода в эксплуатацию, номер дома</v>
      </c>
    </row>
    <row r="18" spans="1:12" outlineLevel="1" x14ac:dyDescent="0.25">
      <c r="A18" s="64"/>
      <c r="B18" s="96"/>
      <c r="C18" s="97"/>
      <c r="D18" s="98"/>
      <c r="E18" s="99"/>
      <c r="F18" s="103"/>
      <c r="G18" s="103"/>
      <c r="H18" s="101">
        <f t="shared" si="0"/>
        <v>0</v>
      </c>
      <c r="I18" s="102"/>
      <c r="J18" s="60"/>
      <c r="L18" s="63" t="str">
        <f t="shared" si="1"/>
        <v>(1) Район, адрес, год и месяц ввода в эксплуатацию, номер дома</v>
      </c>
    </row>
    <row r="19" spans="1:12" outlineLevel="1" x14ac:dyDescent="0.25">
      <c r="A19" s="64"/>
      <c r="B19" s="96"/>
      <c r="C19" s="97"/>
      <c r="D19" s="98"/>
      <c r="E19" s="99"/>
      <c r="F19" s="103"/>
      <c r="G19" s="103"/>
      <c r="H19" s="101">
        <f t="shared" si="0"/>
        <v>0</v>
      </c>
      <c r="I19" s="102"/>
      <c r="J19" s="60"/>
      <c r="L19" s="63" t="str">
        <f t="shared" si="1"/>
        <v>(1) Район, адрес, год и месяц ввода в эксплуатацию, номер дома</v>
      </c>
    </row>
    <row r="20" spans="1:12" outlineLevel="1" x14ac:dyDescent="0.25">
      <c r="A20" s="64"/>
      <c r="B20" s="96"/>
      <c r="C20" s="97"/>
      <c r="D20" s="98"/>
      <c r="E20" s="99"/>
      <c r="F20" s="103"/>
      <c r="G20" s="103"/>
      <c r="H20" s="101">
        <f t="shared" si="0"/>
        <v>0</v>
      </c>
      <c r="I20" s="102"/>
      <c r="J20" s="60"/>
      <c r="L20" s="63" t="str">
        <f t="shared" si="1"/>
        <v>(1) Район, адрес, год и месяц ввода в эксплуатацию, номер дома</v>
      </c>
    </row>
    <row r="21" spans="1:12" outlineLevel="1" x14ac:dyDescent="0.25">
      <c r="A21" s="64"/>
      <c r="B21" s="96"/>
      <c r="C21" s="97"/>
      <c r="D21" s="98"/>
      <c r="E21" s="99"/>
      <c r="F21" s="103"/>
      <c r="G21" s="103"/>
      <c r="H21" s="101">
        <f t="shared" si="0"/>
        <v>0</v>
      </c>
      <c r="I21" s="102"/>
      <c r="J21" s="60"/>
      <c r="L21" s="63" t="str">
        <f t="shared" si="1"/>
        <v>(1) Район, адрес, год и месяц ввода в эксплуатацию, номер дома</v>
      </c>
    </row>
    <row r="22" spans="1:12" outlineLevel="1" x14ac:dyDescent="0.25">
      <c r="A22" s="64"/>
      <c r="B22" s="96"/>
      <c r="C22" s="97"/>
      <c r="D22" s="98"/>
      <c r="E22" s="99"/>
      <c r="F22" s="103"/>
      <c r="G22" s="103"/>
      <c r="H22" s="101">
        <f t="shared" si="0"/>
        <v>0</v>
      </c>
      <c r="I22" s="102"/>
      <c r="J22" s="60"/>
      <c r="L22" s="63" t="str">
        <f t="shared" si="1"/>
        <v>(1) Район, адрес, год и месяц ввода в эксплуатацию, номер дома</v>
      </c>
    </row>
    <row r="23" spans="1:12" outlineLevel="1" x14ac:dyDescent="0.25">
      <c r="A23" s="64"/>
      <c r="B23" s="96"/>
      <c r="C23" s="97"/>
      <c r="D23" s="98"/>
      <c r="E23" s="99"/>
      <c r="F23" s="103"/>
      <c r="G23" s="103"/>
      <c r="H23" s="101">
        <f t="shared" si="0"/>
        <v>0</v>
      </c>
      <c r="I23" s="102"/>
      <c r="J23" s="60"/>
      <c r="L23" s="63" t="str">
        <f t="shared" si="1"/>
        <v>(1) Район, адрес, год и месяц ввода в эксплуатацию, номер дома</v>
      </c>
    </row>
    <row r="24" spans="1:12" outlineLevel="1" x14ac:dyDescent="0.25">
      <c r="A24" s="64"/>
      <c r="B24" s="96"/>
      <c r="C24" s="97"/>
      <c r="D24" s="98"/>
      <c r="E24" s="99"/>
      <c r="F24" s="103"/>
      <c r="G24" s="103"/>
      <c r="H24" s="101">
        <f t="shared" si="0"/>
        <v>0</v>
      </c>
      <c r="I24" s="102"/>
      <c r="J24" s="60"/>
      <c r="L24" s="63" t="str">
        <f t="shared" si="1"/>
        <v>(1) Район, адрес, год и месяц ввода в эксплуатацию, номер дома</v>
      </c>
    </row>
    <row r="25" spans="1:12" outlineLevel="1" x14ac:dyDescent="0.25">
      <c r="A25" s="64"/>
      <c r="B25" s="96"/>
      <c r="C25" s="97"/>
      <c r="D25" s="98"/>
      <c r="E25" s="99"/>
      <c r="F25" s="103"/>
      <c r="G25" s="103"/>
      <c r="H25" s="101">
        <f t="shared" si="0"/>
        <v>0</v>
      </c>
      <c r="I25" s="102"/>
      <c r="J25" s="60"/>
      <c r="L25" s="63" t="str">
        <f t="shared" si="1"/>
        <v>(1) Район, адрес, год и месяц ввода в эксплуатацию, номер дома</v>
      </c>
    </row>
    <row r="26" spans="1:12" outlineLevel="1" x14ac:dyDescent="0.25">
      <c r="A26" s="64"/>
      <c r="B26" s="96"/>
      <c r="C26" s="97"/>
      <c r="D26" s="98"/>
      <c r="E26" s="99"/>
      <c r="F26" s="103"/>
      <c r="G26" s="103"/>
      <c r="H26" s="101">
        <f t="shared" si="0"/>
        <v>0</v>
      </c>
      <c r="I26" s="102"/>
      <c r="J26" s="60"/>
      <c r="L26" s="63" t="str">
        <f t="shared" si="1"/>
        <v>(1) Район, адрес, год и месяц ввода в эксплуатацию, номер дома</v>
      </c>
    </row>
    <row r="27" spans="1:12" outlineLevel="1" x14ac:dyDescent="0.25">
      <c r="A27" s="64"/>
      <c r="B27" s="96"/>
      <c r="C27" s="97"/>
      <c r="D27" s="98"/>
      <c r="E27" s="99"/>
      <c r="F27" s="103"/>
      <c r="G27" s="103"/>
      <c r="H27" s="101">
        <f t="shared" si="0"/>
        <v>0</v>
      </c>
      <c r="I27" s="102"/>
      <c r="J27" s="60"/>
      <c r="L27" s="63" t="str">
        <f t="shared" si="1"/>
        <v>(1) Район, адрес, год и месяц ввода в эксплуатацию, номер дома</v>
      </c>
    </row>
    <row r="28" spans="1:12" outlineLevel="1" x14ac:dyDescent="0.25">
      <c r="A28" s="64"/>
      <c r="B28" s="96"/>
      <c r="C28" s="97"/>
      <c r="D28" s="98"/>
      <c r="E28" s="99"/>
      <c r="F28" s="103"/>
      <c r="G28" s="103"/>
      <c r="H28" s="101">
        <f t="shared" si="0"/>
        <v>0</v>
      </c>
      <c r="I28" s="102"/>
      <c r="J28" s="60"/>
      <c r="L28" s="63" t="str">
        <f t="shared" si="1"/>
        <v>(1) Район, адрес, год и месяц ввода в эксплуатацию, номер дома</v>
      </c>
    </row>
    <row r="29" spans="1:12" outlineLevel="1" x14ac:dyDescent="0.25">
      <c r="A29" s="64"/>
      <c r="B29" s="96"/>
      <c r="C29" s="97"/>
      <c r="D29" s="98"/>
      <c r="E29" s="99"/>
      <c r="F29" s="103"/>
      <c r="G29" s="103"/>
      <c r="H29" s="101">
        <f t="shared" si="0"/>
        <v>0</v>
      </c>
      <c r="I29" s="102"/>
      <c r="J29" s="60"/>
      <c r="L29" s="63" t="str">
        <f t="shared" si="1"/>
        <v>(1) Район, адрес, год и месяц ввода в эксплуатацию, номер дома</v>
      </c>
    </row>
    <row r="30" spans="1:12" outlineLevel="1" x14ac:dyDescent="0.25">
      <c r="A30" s="64"/>
      <c r="B30" s="96"/>
      <c r="C30" s="97"/>
      <c r="D30" s="98"/>
      <c r="E30" s="99"/>
      <c r="F30" s="103"/>
      <c r="G30" s="103"/>
      <c r="H30" s="101">
        <f t="shared" si="0"/>
        <v>0</v>
      </c>
      <c r="I30" s="102"/>
      <c r="J30" s="60"/>
      <c r="L30" s="63" t="str">
        <f t="shared" si="1"/>
        <v>(1) Район, адрес, год и месяц ввода в эксплуатацию, номер дома</v>
      </c>
    </row>
    <row r="31" spans="1:12" outlineLevel="1" x14ac:dyDescent="0.25">
      <c r="A31" s="64"/>
      <c r="B31" s="96"/>
      <c r="C31" s="97"/>
      <c r="D31" s="98"/>
      <c r="E31" s="99"/>
      <c r="F31" s="103"/>
      <c r="G31" s="103"/>
      <c r="H31" s="101">
        <f t="shared" si="0"/>
        <v>0</v>
      </c>
      <c r="I31" s="102"/>
      <c r="J31" s="60"/>
      <c r="L31" s="63" t="str">
        <f t="shared" si="1"/>
        <v>(1) Район, адрес, год и месяц ввода в эксплуатацию, номер дома</v>
      </c>
    </row>
    <row r="32" spans="1:12" outlineLevel="1" x14ac:dyDescent="0.25">
      <c r="A32" s="64"/>
      <c r="B32" s="96"/>
      <c r="C32" s="97"/>
      <c r="D32" s="98"/>
      <c r="E32" s="99"/>
      <c r="F32" s="103"/>
      <c r="G32" s="103"/>
      <c r="H32" s="101">
        <f t="shared" si="0"/>
        <v>0</v>
      </c>
      <c r="I32" s="102"/>
      <c r="J32" s="60"/>
      <c r="L32" s="63" t="str">
        <f t="shared" si="1"/>
        <v>(1) Район, адрес, год и месяц ввода в эксплуатацию, номер дома</v>
      </c>
    </row>
    <row r="33" spans="1:12" outlineLevel="1" x14ac:dyDescent="0.25">
      <c r="A33" s="64"/>
      <c r="B33" s="96"/>
      <c r="C33" s="97"/>
      <c r="D33" s="98"/>
      <c r="E33" s="99"/>
      <c r="F33" s="103"/>
      <c r="G33" s="103"/>
      <c r="H33" s="101">
        <f t="shared" si="0"/>
        <v>0</v>
      </c>
      <c r="I33" s="102"/>
      <c r="J33" s="60"/>
      <c r="L33" s="63" t="str">
        <f t="shared" si="1"/>
        <v>(1) Район, адрес, год и месяц ввода в эксплуатацию, номер дома</v>
      </c>
    </row>
    <row r="34" spans="1:12" outlineLevel="1" x14ac:dyDescent="0.25">
      <c r="A34" s="64"/>
      <c r="B34" s="96"/>
      <c r="C34" s="97"/>
      <c r="D34" s="98"/>
      <c r="E34" s="99"/>
      <c r="F34" s="103"/>
      <c r="G34" s="103"/>
      <c r="H34" s="101">
        <f t="shared" si="0"/>
        <v>0</v>
      </c>
      <c r="I34" s="102"/>
      <c r="J34" s="60"/>
      <c r="L34" s="63" t="str">
        <f t="shared" si="1"/>
        <v>(1) Район, адрес, год и месяц ввода в эксплуатацию, номер дома</v>
      </c>
    </row>
    <row r="35" spans="1:12" outlineLevel="1" x14ac:dyDescent="0.25">
      <c r="A35" s="64"/>
      <c r="B35" s="96"/>
      <c r="C35" s="97"/>
      <c r="D35" s="98"/>
      <c r="E35" s="99"/>
      <c r="F35" s="103"/>
      <c r="G35" s="103"/>
      <c r="H35" s="101">
        <f t="shared" si="0"/>
        <v>0</v>
      </c>
      <c r="I35" s="102"/>
      <c r="J35" s="60"/>
      <c r="L35" s="63" t="str">
        <f t="shared" si="1"/>
        <v>(1) Район, адрес, год и месяц ввода в эксплуатацию, номер дома</v>
      </c>
    </row>
    <row r="36" spans="1:12" outlineLevel="1" x14ac:dyDescent="0.25">
      <c r="A36" s="64"/>
      <c r="B36" s="96"/>
      <c r="C36" s="97"/>
      <c r="D36" s="98"/>
      <c r="E36" s="99"/>
      <c r="F36" s="103"/>
      <c r="G36" s="103"/>
      <c r="H36" s="101">
        <f t="shared" si="0"/>
        <v>0</v>
      </c>
      <c r="I36" s="102"/>
      <c r="J36" s="60"/>
      <c r="L36" s="63" t="str">
        <f t="shared" si="1"/>
        <v>(1) Район, адрес, год и месяц ввода в эксплуатацию, номер дома</v>
      </c>
    </row>
    <row r="37" spans="1:12" outlineLevel="1" x14ac:dyDescent="0.25">
      <c r="A37" s="64"/>
      <c r="B37" s="96"/>
      <c r="C37" s="97"/>
      <c r="D37" s="98"/>
      <c r="E37" s="99"/>
      <c r="F37" s="103"/>
      <c r="G37" s="103"/>
      <c r="H37" s="101">
        <f t="shared" si="0"/>
        <v>0</v>
      </c>
      <c r="I37" s="102"/>
      <c r="J37" s="60"/>
      <c r="L37" s="63" t="str">
        <f t="shared" si="1"/>
        <v>(1) Район, адрес, год и месяц ввода в эксплуатацию, номер дома</v>
      </c>
    </row>
    <row r="38" spans="1:12" x14ac:dyDescent="0.25">
      <c r="A38" s="133" t="s">
        <v>11</v>
      </c>
      <c r="B38" s="134"/>
      <c r="C38" s="134"/>
      <c r="D38" s="134"/>
      <c r="E38" s="135"/>
      <c r="F38" s="136">
        <f>SUM(F8:F37)</f>
        <v>0</v>
      </c>
      <c r="G38" s="136" t="s">
        <v>12</v>
      </c>
      <c r="H38" s="132">
        <f>SUM(H8:H37)</f>
        <v>0</v>
      </c>
      <c r="I38" s="137" t="s">
        <v>12</v>
      </c>
      <c r="J38" s="60"/>
    </row>
    <row r="39" spans="1:12" ht="15" customHeight="1" x14ac:dyDescent="0.25">
      <c r="A39" s="109" t="s">
        <v>113</v>
      </c>
      <c r="B39" s="110"/>
      <c r="C39" s="110"/>
      <c r="D39" s="110"/>
      <c r="E39" s="111"/>
      <c r="F39" s="112"/>
      <c r="G39" s="112"/>
      <c r="H39" s="112"/>
      <c r="I39" s="113"/>
      <c r="J39" s="60"/>
    </row>
    <row r="40" spans="1:12" outlineLevel="1" x14ac:dyDescent="0.25">
      <c r="A40" s="64"/>
      <c r="B40" s="96"/>
      <c r="C40" s="97"/>
      <c r="D40" s="98"/>
      <c r="E40" s="99"/>
      <c r="F40" s="101"/>
      <c r="G40" s="101"/>
      <c r="H40" s="101">
        <f>F40*G40</f>
        <v>0</v>
      </c>
      <c r="I40" s="102"/>
      <c r="J40" s="60"/>
      <c r="L40" s="63" t="str">
        <f>$A$39</f>
        <v>(2) Район, адрес, год и месяц ввода в эксплуатацию, номер дома</v>
      </c>
    </row>
    <row r="41" spans="1:12" outlineLevel="1" x14ac:dyDescent="0.25">
      <c r="A41" s="64"/>
      <c r="B41" s="96"/>
      <c r="C41" s="97"/>
      <c r="D41" s="98"/>
      <c r="E41" s="99"/>
      <c r="F41" s="103"/>
      <c r="G41" s="103"/>
      <c r="H41" s="101">
        <f t="shared" ref="H41:H69" si="2">F41*G41</f>
        <v>0</v>
      </c>
      <c r="I41" s="102"/>
      <c r="J41" s="60"/>
      <c r="L41" s="63" t="str">
        <f>$A$39</f>
        <v>(2) Район, адрес, год и месяц ввода в эксплуатацию, номер дома</v>
      </c>
    </row>
    <row r="42" spans="1:12" outlineLevel="1" x14ac:dyDescent="0.25">
      <c r="A42" s="64"/>
      <c r="B42" s="96"/>
      <c r="C42" s="97"/>
      <c r="D42" s="98"/>
      <c r="E42" s="99"/>
      <c r="F42" s="103"/>
      <c r="G42" s="103"/>
      <c r="H42" s="101">
        <f t="shared" si="2"/>
        <v>0</v>
      </c>
      <c r="I42" s="102"/>
      <c r="J42" s="60"/>
      <c r="L42" s="63" t="str">
        <f t="shared" ref="L42:L69" si="3">$A$39</f>
        <v>(2) Район, адрес, год и месяц ввода в эксплуатацию, номер дома</v>
      </c>
    </row>
    <row r="43" spans="1:12" outlineLevel="1" x14ac:dyDescent="0.25">
      <c r="A43" s="64"/>
      <c r="B43" s="96"/>
      <c r="C43" s="97"/>
      <c r="D43" s="98"/>
      <c r="E43" s="99"/>
      <c r="F43" s="103"/>
      <c r="G43" s="103"/>
      <c r="H43" s="101">
        <f t="shared" si="2"/>
        <v>0</v>
      </c>
      <c r="I43" s="102"/>
      <c r="J43" s="60"/>
      <c r="L43" s="63" t="str">
        <f t="shared" si="3"/>
        <v>(2) Район, адрес, год и месяц ввода в эксплуатацию, номер дома</v>
      </c>
    </row>
    <row r="44" spans="1:12" outlineLevel="1" x14ac:dyDescent="0.25">
      <c r="A44" s="64"/>
      <c r="B44" s="96"/>
      <c r="C44" s="97"/>
      <c r="D44" s="98"/>
      <c r="E44" s="99"/>
      <c r="F44" s="103"/>
      <c r="G44" s="103"/>
      <c r="H44" s="101">
        <f t="shared" si="2"/>
        <v>0</v>
      </c>
      <c r="I44" s="102"/>
      <c r="J44" s="60"/>
      <c r="L44" s="63" t="str">
        <f t="shared" si="3"/>
        <v>(2) Район, адрес, год и месяц ввода в эксплуатацию, номер дома</v>
      </c>
    </row>
    <row r="45" spans="1:12" outlineLevel="1" x14ac:dyDescent="0.25">
      <c r="A45" s="64"/>
      <c r="B45" s="96"/>
      <c r="C45" s="97"/>
      <c r="D45" s="98"/>
      <c r="E45" s="99"/>
      <c r="F45" s="103"/>
      <c r="G45" s="103"/>
      <c r="H45" s="101">
        <f t="shared" si="2"/>
        <v>0</v>
      </c>
      <c r="I45" s="102"/>
      <c r="J45" s="60"/>
      <c r="L45" s="63" t="str">
        <f t="shared" si="3"/>
        <v>(2) Район, адрес, год и месяц ввода в эксплуатацию, номер дома</v>
      </c>
    </row>
    <row r="46" spans="1:12" outlineLevel="1" x14ac:dyDescent="0.25">
      <c r="A46" s="64"/>
      <c r="B46" s="96"/>
      <c r="C46" s="97"/>
      <c r="D46" s="98"/>
      <c r="E46" s="99"/>
      <c r="F46" s="103"/>
      <c r="G46" s="103"/>
      <c r="H46" s="101">
        <f t="shared" si="2"/>
        <v>0</v>
      </c>
      <c r="I46" s="102"/>
      <c r="J46" s="60"/>
      <c r="L46" s="63" t="str">
        <f t="shared" si="3"/>
        <v>(2) Район, адрес, год и месяц ввода в эксплуатацию, номер дома</v>
      </c>
    </row>
    <row r="47" spans="1:12" outlineLevel="1" x14ac:dyDescent="0.25">
      <c r="A47" s="64"/>
      <c r="B47" s="96"/>
      <c r="C47" s="97"/>
      <c r="D47" s="98"/>
      <c r="E47" s="99"/>
      <c r="F47" s="103"/>
      <c r="G47" s="103"/>
      <c r="H47" s="101">
        <f t="shared" si="2"/>
        <v>0</v>
      </c>
      <c r="I47" s="102"/>
      <c r="J47" s="60"/>
      <c r="L47" s="63" t="str">
        <f t="shared" si="3"/>
        <v>(2) Район, адрес, год и месяц ввода в эксплуатацию, номер дома</v>
      </c>
    </row>
    <row r="48" spans="1:12" outlineLevel="1" x14ac:dyDescent="0.25">
      <c r="A48" s="64"/>
      <c r="B48" s="96"/>
      <c r="C48" s="97"/>
      <c r="D48" s="98"/>
      <c r="E48" s="99"/>
      <c r="F48" s="103"/>
      <c r="G48" s="103"/>
      <c r="H48" s="101">
        <f t="shared" si="2"/>
        <v>0</v>
      </c>
      <c r="I48" s="102"/>
      <c r="J48" s="60"/>
      <c r="L48" s="63" t="str">
        <f t="shared" si="3"/>
        <v>(2) Район, адрес, год и месяц ввода в эксплуатацию, номер дома</v>
      </c>
    </row>
    <row r="49" spans="1:12" outlineLevel="1" x14ac:dyDescent="0.25">
      <c r="A49" s="64"/>
      <c r="B49" s="96"/>
      <c r="C49" s="97"/>
      <c r="D49" s="98"/>
      <c r="E49" s="99"/>
      <c r="F49" s="103"/>
      <c r="G49" s="103"/>
      <c r="H49" s="101">
        <f t="shared" si="2"/>
        <v>0</v>
      </c>
      <c r="I49" s="102"/>
      <c r="J49" s="60"/>
      <c r="L49" s="63" t="str">
        <f t="shared" si="3"/>
        <v>(2) Район, адрес, год и месяц ввода в эксплуатацию, номер дома</v>
      </c>
    </row>
    <row r="50" spans="1:12" outlineLevel="1" x14ac:dyDescent="0.25">
      <c r="A50" s="64"/>
      <c r="B50" s="96"/>
      <c r="C50" s="97"/>
      <c r="D50" s="98"/>
      <c r="E50" s="99"/>
      <c r="F50" s="103"/>
      <c r="G50" s="103"/>
      <c r="H50" s="101">
        <f t="shared" si="2"/>
        <v>0</v>
      </c>
      <c r="I50" s="102"/>
      <c r="J50" s="60"/>
      <c r="L50" s="63" t="str">
        <f t="shared" si="3"/>
        <v>(2) Район, адрес, год и месяц ввода в эксплуатацию, номер дома</v>
      </c>
    </row>
    <row r="51" spans="1:12" outlineLevel="1" x14ac:dyDescent="0.25">
      <c r="A51" s="64"/>
      <c r="B51" s="96"/>
      <c r="C51" s="97"/>
      <c r="D51" s="98"/>
      <c r="E51" s="99"/>
      <c r="F51" s="103"/>
      <c r="G51" s="103"/>
      <c r="H51" s="101">
        <f t="shared" si="2"/>
        <v>0</v>
      </c>
      <c r="I51" s="102"/>
      <c r="J51" s="60"/>
      <c r="L51" s="63" t="str">
        <f t="shared" si="3"/>
        <v>(2) Район, адрес, год и месяц ввода в эксплуатацию, номер дома</v>
      </c>
    </row>
    <row r="52" spans="1:12" outlineLevel="1" x14ac:dyDescent="0.25">
      <c r="A52" s="64"/>
      <c r="B52" s="96"/>
      <c r="C52" s="97"/>
      <c r="D52" s="98"/>
      <c r="E52" s="99"/>
      <c r="F52" s="103"/>
      <c r="G52" s="103"/>
      <c r="H52" s="101">
        <f t="shared" si="2"/>
        <v>0</v>
      </c>
      <c r="I52" s="102"/>
      <c r="J52" s="60"/>
      <c r="L52" s="63" t="str">
        <f t="shared" si="3"/>
        <v>(2) Район, адрес, год и месяц ввода в эксплуатацию, номер дома</v>
      </c>
    </row>
    <row r="53" spans="1:12" outlineLevel="1" x14ac:dyDescent="0.25">
      <c r="A53" s="64"/>
      <c r="B53" s="96"/>
      <c r="C53" s="97"/>
      <c r="D53" s="98"/>
      <c r="E53" s="99"/>
      <c r="F53" s="103"/>
      <c r="G53" s="103"/>
      <c r="H53" s="101">
        <f t="shared" si="2"/>
        <v>0</v>
      </c>
      <c r="I53" s="102"/>
      <c r="J53" s="60"/>
      <c r="L53" s="63" t="str">
        <f t="shared" si="3"/>
        <v>(2) Район, адрес, год и месяц ввода в эксплуатацию, номер дома</v>
      </c>
    </row>
    <row r="54" spans="1:12" outlineLevel="1" x14ac:dyDescent="0.25">
      <c r="A54" s="64"/>
      <c r="B54" s="96"/>
      <c r="C54" s="97"/>
      <c r="D54" s="98"/>
      <c r="E54" s="99"/>
      <c r="F54" s="103"/>
      <c r="G54" s="103"/>
      <c r="H54" s="101">
        <f t="shared" si="2"/>
        <v>0</v>
      </c>
      <c r="I54" s="102"/>
      <c r="J54" s="60"/>
      <c r="L54" s="63" t="str">
        <f t="shared" si="3"/>
        <v>(2) Район, адрес, год и месяц ввода в эксплуатацию, номер дома</v>
      </c>
    </row>
    <row r="55" spans="1:12" outlineLevel="1" x14ac:dyDescent="0.25">
      <c r="A55" s="64"/>
      <c r="B55" s="96"/>
      <c r="C55" s="97"/>
      <c r="D55" s="98"/>
      <c r="E55" s="99"/>
      <c r="F55" s="103"/>
      <c r="G55" s="103"/>
      <c r="H55" s="101">
        <f t="shared" si="2"/>
        <v>0</v>
      </c>
      <c r="I55" s="102"/>
      <c r="J55" s="60"/>
      <c r="L55" s="63" t="str">
        <f t="shared" si="3"/>
        <v>(2) Район, адрес, год и месяц ввода в эксплуатацию, номер дома</v>
      </c>
    </row>
    <row r="56" spans="1:12" outlineLevel="1" x14ac:dyDescent="0.25">
      <c r="A56" s="64"/>
      <c r="B56" s="96"/>
      <c r="C56" s="97"/>
      <c r="D56" s="98"/>
      <c r="E56" s="99"/>
      <c r="F56" s="103"/>
      <c r="G56" s="103"/>
      <c r="H56" s="101">
        <f t="shared" si="2"/>
        <v>0</v>
      </c>
      <c r="I56" s="102"/>
      <c r="J56" s="60"/>
      <c r="L56" s="63" t="str">
        <f t="shared" si="3"/>
        <v>(2) Район, адрес, год и месяц ввода в эксплуатацию, номер дома</v>
      </c>
    </row>
    <row r="57" spans="1:12" outlineLevel="1" x14ac:dyDescent="0.25">
      <c r="A57" s="64"/>
      <c r="B57" s="96"/>
      <c r="C57" s="97"/>
      <c r="D57" s="98"/>
      <c r="E57" s="99"/>
      <c r="F57" s="103"/>
      <c r="G57" s="103"/>
      <c r="H57" s="101">
        <f t="shared" si="2"/>
        <v>0</v>
      </c>
      <c r="I57" s="102"/>
      <c r="J57" s="60"/>
      <c r="L57" s="63" t="str">
        <f t="shared" si="3"/>
        <v>(2) Район, адрес, год и месяц ввода в эксплуатацию, номер дома</v>
      </c>
    </row>
    <row r="58" spans="1:12" outlineLevel="1" x14ac:dyDescent="0.25">
      <c r="A58" s="64"/>
      <c r="B58" s="96"/>
      <c r="C58" s="97"/>
      <c r="D58" s="98"/>
      <c r="E58" s="99"/>
      <c r="F58" s="103"/>
      <c r="G58" s="103"/>
      <c r="H58" s="101">
        <f t="shared" si="2"/>
        <v>0</v>
      </c>
      <c r="I58" s="102"/>
      <c r="J58" s="60"/>
      <c r="L58" s="63" t="str">
        <f t="shared" si="3"/>
        <v>(2) Район, адрес, год и месяц ввода в эксплуатацию, номер дома</v>
      </c>
    </row>
    <row r="59" spans="1:12" outlineLevel="1" x14ac:dyDescent="0.25">
      <c r="A59" s="64"/>
      <c r="B59" s="96"/>
      <c r="C59" s="97"/>
      <c r="D59" s="98"/>
      <c r="E59" s="99"/>
      <c r="F59" s="103"/>
      <c r="G59" s="103"/>
      <c r="H59" s="101">
        <f t="shared" si="2"/>
        <v>0</v>
      </c>
      <c r="I59" s="102"/>
      <c r="J59" s="60"/>
      <c r="L59" s="63" t="str">
        <f t="shared" si="3"/>
        <v>(2) Район, адрес, год и месяц ввода в эксплуатацию, номер дома</v>
      </c>
    </row>
    <row r="60" spans="1:12" outlineLevel="1" x14ac:dyDescent="0.25">
      <c r="A60" s="64"/>
      <c r="B60" s="96"/>
      <c r="C60" s="97"/>
      <c r="D60" s="98"/>
      <c r="E60" s="99"/>
      <c r="F60" s="103"/>
      <c r="G60" s="103"/>
      <c r="H60" s="101">
        <f t="shared" si="2"/>
        <v>0</v>
      </c>
      <c r="I60" s="102"/>
      <c r="J60" s="60"/>
      <c r="L60" s="63" t="str">
        <f t="shared" si="3"/>
        <v>(2) Район, адрес, год и месяц ввода в эксплуатацию, номер дома</v>
      </c>
    </row>
    <row r="61" spans="1:12" outlineLevel="1" x14ac:dyDescent="0.25">
      <c r="A61" s="64"/>
      <c r="B61" s="96"/>
      <c r="C61" s="97"/>
      <c r="D61" s="98"/>
      <c r="E61" s="99"/>
      <c r="F61" s="103"/>
      <c r="G61" s="103"/>
      <c r="H61" s="101">
        <f t="shared" si="2"/>
        <v>0</v>
      </c>
      <c r="I61" s="102"/>
      <c r="J61" s="60"/>
      <c r="L61" s="63" t="str">
        <f t="shared" si="3"/>
        <v>(2) Район, адрес, год и месяц ввода в эксплуатацию, номер дома</v>
      </c>
    </row>
    <row r="62" spans="1:12" outlineLevel="1" x14ac:dyDescent="0.25">
      <c r="A62" s="64"/>
      <c r="B62" s="96"/>
      <c r="C62" s="97"/>
      <c r="D62" s="98"/>
      <c r="E62" s="99"/>
      <c r="F62" s="103"/>
      <c r="G62" s="103"/>
      <c r="H62" s="101">
        <f t="shared" si="2"/>
        <v>0</v>
      </c>
      <c r="I62" s="102"/>
      <c r="J62" s="60"/>
      <c r="L62" s="63" t="str">
        <f t="shared" si="3"/>
        <v>(2) Район, адрес, год и месяц ввода в эксплуатацию, номер дома</v>
      </c>
    </row>
    <row r="63" spans="1:12" outlineLevel="1" x14ac:dyDescent="0.25">
      <c r="A63" s="64"/>
      <c r="B63" s="96"/>
      <c r="C63" s="97"/>
      <c r="D63" s="98"/>
      <c r="E63" s="99"/>
      <c r="F63" s="103"/>
      <c r="G63" s="103"/>
      <c r="H63" s="101">
        <f t="shared" si="2"/>
        <v>0</v>
      </c>
      <c r="I63" s="102"/>
      <c r="J63" s="60"/>
      <c r="L63" s="63" t="str">
        <f t="shared" si="3"/>
        <v>(2) Район, адрес, год и месяц ввода в эксплуатацию, номер дома</v>
      </c>
    </row>
    <row r="64" spans="1:12" outlineLevel="1" x14ac:dyDescent="0.25">
      <c r="A64" s="64"/>
      <c r="B64" s="96"/>
      <c r="C64" s="97"/>
      <c r="D64" s="98"/>
      <c r="E64" s="99"/>
      <c r="F64" s="103"/>
      <c r="G64" s="103"/>
      <c r="H64" s="101">
        <f t="shared" si="2"/>
        <v>0</v>
      </c>
      <c r="I64" s="102"/>
      <c r="J64" s="60"/>
      <c r="L64" s="63" t="str">
        <f t="shared" si="3"/>
        <v>(2) Район, адрес, год и месяц ввода в эксплуатацию, номер дома</v>
      </c>
    </row>
    <row r="65" spans="1:12" outlineLevel="1" x14ac:dyDescent="0.25">
      <c r="A65" s="64"/>
      <c r="B65" s="96"/>
      <c r="C65" s="97"/>
      <c r="D65" s="98"/>
      <c r="E65" s="99"/>
      <c r="F65" s="103"/>
      <c r="G65" s="103"/>
      <c r="H65" s="101">
        <f t="shared" si="2"/>
        <v>0</v>
      </c>
      <c r="I65" s="102"/>
      <c r="J65" s="60"/>
      <c r="L65" s="63" t="str">
        <f t="shared" si="3"/>
        <v>(2) Район, адрес, год и месяц ввода в эксплуатацию, номер дома</v>
      </c>
    </row>
    <row r="66" spans="1:12" outlineLevel="1" x14ac:dyDescent="0.25">
      <c r="A66" s="64"/>
      <c r="B66" s="96"/>
      <c r="C66" s="97"/>
      <c r="D66" s="98"/>
      <c r="E66" s="99"/>
      <c r="F66" s="103"/>
      <c r="G66" s="103"/>
      <c r="H66" s="101">
        <f t="shared" si="2"/>
        <v>0</v>
      </c>
      <c r="I66" s="102"/>
      <c r="J66" s="60"/>
      <c r="L66" s="63" t="str">
        <f t="shared" si="3"/>
        <v>(2) Район, адрес, год и месяц ввода в эксплуатацию, номер дома</v>
      </c>
    </row>
    <row r="67" spans="1:12" outlineLevel="1" x14ac:dyDescent="0.25">
      <c r="A67" s="64"/>
      <c r="B67" s="96"/>
      <c r="C67" s="97"/>
      <c r="D67" s="98"/>
      <c r="E67" s="99"/>
      <c r="F67" s="103"/>
      <c r="G67" s="103"/>
      <c r="H67" s="101">
        <f t="shared" si="2"/>
        <v>0</v>
      </c>
      <c r="I67" s="102"/>
      <c r="J67" s="60"/>
      <c r="L67" s="63" t="str">
        <f t="shared" si="3"/>
        <v>(2) Район, адрес, год и месяц ввода в эксплуатацию, номер дома</v>
      </c>
    </row>
    <row r="68" spans="1:12" outlineLevel="1" x14ac:dyDescent="0.25">
      <c r="A68" s="64"/>
      <c r="B68" s="96"/>
      <c r="C68" s="97"/>
      <c r="D68" s="98"/>
      <c r="E68" s="99"/>
      <c r="F68" s="103"/>
      <c r="G68" s="103"/>
      <c r="H68" s="101">
        <f t="shared" si="2"/>
        <v>0</v>
      </c>
      <c r="I68" s="102"/>
      <c r="J68" s="60"/>
      <c r="L68" s="63" t="str">
        <f t="shared" si="3"/>
        <v>(2) Район, адрес, год и месяц ввода в эксплуатацию, номер дома</v>
      </c>
    </row>
    <row r="69" spans="1:12" outlineLevel="1" x14ac:dyDescent="0.25">
      <c r="A69" s="64"/>
      <c r="B69" s="96"/>
      <c r="C69" s="97"/>
      <c r="D69" s="98"/>
      <c r="E69" s="99"/>
      <c r="F69" s="100"/>
      <c r="G69" s="100"/>
      <c r="H69" s="101">
        <f t="shared" si="2"/>
        <v>0</v>
      </c>
      <c r="I69" s="102"/>
      <c r="J69" s="60"/>
      <c r="L69" s="63" t="str">
        <f t="shared" si="3"/>
        <v>(2) Район, адрес, год и месяц ввода в эксплуатацию, номер дома</v>
      </c>
    </row>
    <row r="70" spans="1:12" x14ac:dyDescent="0.25">
      <c r="A70" s="104" t="s">
        <v>11</v>
      </c>
      <c r="B70" s="134"/>
      <c r="C70" s="134"/>
      <c r="D70" s="134"/>
      <c r="E70" s="135"/>
      <c r="F70" s="138">
        <f>SUM(F40:F69)</f>
        <v>0</v>
      </c>
      <c r="G70" s="138" t="s">
        <v>12</v>
      </c>
      <c r="H70" s="132">
        <f>SUM(H40:H69)</f>
        <v>0</v>
      </c>
      <c r="I70" s="137" t="s">
        <v>12</v>
      </c>
      <c r="J70" s="60"/>
    </row>
    <row r="71" spans="1:12" ht="15" customHeight="1" x14ac:dyDescent="0.25">
      <c r="A71" s="109" t="s">
        <v>109</v>
      </c>
      <c r="B71" s="110"/>
      <c r="C71" s="110"/>
      <c r="D71" s="110"/>
      <c r="E71" s="111"/>
      <c r="F71" s="112"/>
      <c r="G71" s="112"/>
      <c r="H71" s="112"/>
      <c r="I71" s="113"/>
      <c r="J71" s="60"/>
    </row>
    <row r="72" spans="1:12" outlineLevel="1" x14ac:dyDescent="0.25">
      <c r="A72" s="64"/>
      <c r="B72" s="96"/>
      <c r="C72" s="97"/>
      <c r="D72" s="98"/>
      <c r="E72" s="99"/>
      <c r="F72" s="100"/>
      <c r="G72" s="100"/>
      <c r="H72" s="101">
        <f>F72*G72</f>
        <v>0</v>
      </c>
      <c r="I72" s="102"/>
      <c r="J72" s="60"/>
      <c r="L72" s="63" t="str">
        <f>$A$71</f>
        <v xml:space="preserve">(3) Район, адрес, год и месяц ввода в эксплуатацию, номер дома 
</v>
      </c>
    </row>
    <row r="73" spans="1:12" outlineLevel="1" x14ac:dyDescent="0.25">
      <c r="A73" s="64"/>
      <c r="B73" s="96"/>
      <c r="C73" s="97"/>
      <c r="D73" s="98"/>
      <c r="E73" s="99"/>
      <c r="F73" s="103"/>
      <c r="G73" s="103"/>
      <c r="H73" s="101">
        <f t="shared" ref="H73:H101" si="4">F73*G73</f>
        <v>0</v>
      </c>
      <c r="I73" s="102"/>
      <c r="J73" s="60"/>
      <c r="L73" s="63" t="str">
        <f t="shared" ref="L73:L101" si="5">$A$71</f>
        <v xml:space="preserve">(3) Район, адрес, год и месяц ввода в эксплуатацию, номер дома 
</v>
      </c>
    </row>
    <row r="74" spans="1:12" outlineLevel="1" x14ac:dyDescent="0.25">
      <c r="A74" s="64"/>
      <c r="B74" s="96"/>
      <c r="C74" s="97"/>
      <c r="D74" s="98"/>
      <c r="E74" s="99"/>
      <c r="F74" s="103"/>
      <c r="G74" s="103"/>
      <c r="H74" s="101">
        <f t="shared" si="4"/>
        <v>0</v>
      </c>
      <c r="I74" s="102"/>
      <c r="J74" s="60"/>
      <c r="L74" s="63" t="str">
        <f t="shared" si="5"/>
        <v xml:space="preserve">(3) Район, адрес, год и месяц ввода в эксплуатацию, номер дома 
</v>
      </c>
    </row>
    <row r="75" spans="1:12" outlineLevel="1" x14ac:dyDescent="0.25">
      <c r="A75" s="64"/>
      <c r="B75" s="96"/>
      <c r="C75" s="97"/>
      <c r="D75" s="98"/>
      <c r="E75" s="99"/>
      <c r="F75" s="103"/>
      <c r="G75" s="103"/>
      <c r="H75" s="101">
        <f t="shared" si="4"/>
        <v>0</v>
      </c>
      <c r="I75" s="102"/>
      <c r="J75" s="60"/>
      <c r="L75" s="63" t="str">
        <f t="shared" si="5"/>
        <v xml:space="preserve">(3) Район, адрес, год и месяц ввода в эксплуатацию, номер дома 
</v>
      </c>
    </row>
    <row r="76" spans="1:12" outlineLevel="1" x14ac:dyDescent="0.25">
      <c r="A76" s="64"/>
      <c r="B76" s="96"/>
      <c r="C76" s="97"/>
      <c r="D76" s="98"/>
      <c r="E76" s="99"/>
      <c r="F76" s="103"/>
      <c r="G76" s="103"/>
      <c r="H76" s="101">
        <f t="shared" si="4"/>
        <v>0</v>
      </c>
      <c r="I76" s="102"/>
      <c r="J76" s="60"/>
      <c r="L76" s="63" t="str">
        <f t="shared" si="5"/>
        <v xml:space="preserve">(3) Район, адрес, год и месяц ввода в эксплуатацию, номер дома 
</v>
      </c>
    </row>
    <row r="77" spans="1:12" outlineLevel="1" x14ac:dyDescent="0.25">
      <c r="A77" s="64"/>
      <c r="B77" s="96"/>
      <c r="C77" s="97"/>
      <c r="D77" s="98"/>
      <c r="E77" s="99"/>
      <c r="F77" s="103"/>
      <c r="G77" s="103"/>
      <c r="H77" s="101">
        <f t="shared" si="4"/>
        <v>0</v>
      </c>
      <c r="I77" s="102"/>
      <c r="J77" s="60"/>
      <c r="L77" s="63" t="str">
        <f t="shared" si="5"/>
        <v xml:space="preserve">(3) Район, адрес, год и месяц ввода в эксплуатацию, номер дома 
</v>
      </c>
    </row>
    <row r="78" spans="1:12" outlineLevel="1" x14ac:dyDescent="0.25">
      <c r="A78" s="64"/>
      <c r="B78" s="96"/>
      <c r="C78" s="97"/>
      <c r="D78" s="98"/>
      <c r="E78" s="99"/>
      <c r="F78" s="103"/>
      <c r="G78" s="103"/>
      <c r="H78" s="101">
        <f t="shared" si="4"/>
        <v>0</v>
      </c>
      <c r="I78" s="102"/>
      <c r="J78" s="60"/>
      <c r="L78" s="63" t="str">
        <f t="shared" si="5"/>
        <v xml:space="preserve">(3) Район, адрес, год и месяц ввода в эксплуатацию, номер дома 
</v>
      </c>
    </row>
    <row r="79" spans="1:12" outlineLevel="1" x14ac:dyDescent="0.25">
      <c r="A79" s="64"/>
      <c r="B79" s="96"/>
      <c r="C79" s="97"/>
      <c r="D79" s="98"/>
      <c r="E79" s="99"/>
      <c r="F79" s="103"/>
      <c r="G79" s="103"/>
      <c r="H79" s="101">
        <f t="shared" si="4"/>
        <v>0</v>
      </c>
      <c r="I79" s="102"/>
      <c r="J79" s="60"/>
      <c r="L79" s="63" t="str">
        <f t="shared" si="5"/>
        <v xml:space="preserve">(3) Район, адрес, год и месяц ввода в эксплуатацию, номер дома 
</v>
      </c>
    </row>
    <row r="80" spans="1:12" outlineLevel="1" x14ac:dyDescent="0.25">
      <c r="A80" s="64"/>
      <c r="B80" s="96"/>
      <c r="C80" s="97"/>
      <c r="D80" s="98"/>
      <c r="E80" s="99"/>
      <c r="F80" s="103"/>
      <c r="G80" s="103"/>
      <c r="H80" s="101">
        <f t="shared" si="4"/>
        <v>0</v>
      </c>
      <c r="I80" s="102"/>
      <c r="J80" s="60"/>
      <c r="L80" s="63" t="str">
        <f t="shared" si="5"/>
        <v xml:space="preserve">(3) Район, адрес, год и месяц ввода в эксплуатацию, номер дома 
</v>
      </c>
    </row>
    <row r="81" spans="1:12" outlineLevel="1" x14ac:dyDescent="0.25">
      <c r="A81" s="64"/>
      <c r="B81" s="96"/>
      <c r="C81" s="97"/>
      <c r="D81" s="98"/>
      <c r="E81" s="99"/>
      <c r="F81" s="103"/>
      <c r="G81" s="103"/>
      <c r="H81" s="101">
        <f t="shared" si="4"/>
        <v>0</v>
      </c>
      <c r="I81" s="102"/>
      <c r="J81" s="60"/>
      <c r="L81" s="63" t="str">
        <f t="shared" si="5"/>
        <v xml:space="preserve">(3) Район, адрес, год и месяц ввода в эксплуатацию, номер дома 
</v>
      </c>
    </row>
    <row r="82" spans="1:12" outlineLevel="1" x14ac:dyDescent="0.25">
      <c r="A82" s="64"/>
      <c r="B82" s="96"/>
      <c r="C82" s="97"/>
      <c r="D82" s="98"/>
      <c r="E82" s="99"/>
      <c r="F82" s="103"/>
      <c r="G82" s="103"/>
      <c r="H82" s="101">
        <f t="shared" si="4"/>
        <v>0</v>
      </c>
      <c r="I82" s="102"/>
      <c r="J82" s="60"/>
      <c r="L82" s="63" t="str">
        <f t="shared" si="5"/>
        <v xml:space="preserve">(3) Район, адрес, год и месяц ввода в эксплуатацию, номер дома 
</v>
      </c>
    </row>
    <row r="83" spans="1:12" outlineLevel="1" x14ac:dyDescent="0.25">
      <c r="A83" s="64"/>
      <c r="B83" s="96"/>
      <c r="C83" s="97"/>
      <c r="D83" s="98"/>
      <c r="E83" s="99"/>
      <c r="F83" s="103"/>
      <c r="G83" s="103"/>
      <c r="H83" s="101">
        <f t="shared" si="4"/>
        <v>0</v>
      </c>
      <c r="I83" s="102"/>
      <c r="J83" s="60"/>
      <c r="L83" s="63" t="str">
        <f t="shared" si="5"/>
        <v xml:space="preserve">(3) Район, адрес, год и месяц ввода в эксплуатацию, номер дома 
</v>
      </c>
    </row>
    <row r="84" spans="1:12" outlineLevel="1" x14ac:dyDescent="0.25">
      <c r="A84" s="64"/>
      <c r="B84" s="96"/>
      <c r="C84" s="97"/>
      <c r="D84" s="98"/>
      <c r="E84" s="99"/>
      <c r="F84" s="103"/>
      <c r="G84" s="103"/>
      <c r="H84" s="101">
        <f t="shared" si="4"/>
        <v>0</v>
      </c>
      <c r="I84" s="102"/>
      <c r="J84" s="60"/>
      <c r="L84" s="63" t="str">
        <f t="shared" si="5"/>
        <v xml:space="preserve">(3) Район, адрес, год и месяц ввода в эксплуатацию, номер дома 
</v>
      </c>
    </row>
    <row r="85" spans="1:12" outlineLevel="1" x14ac:dyDescent="0.25">
      <c r="A85" s="64"/>
      <c r="B85" s="96"/>
      <c r="C85" s="97"/>
      <c r="D85" s="98"/>
      <c r="E85" s="99"/>
      <c r="F85" s="103"/>
      <c r="G85" s="103"/>
      <c r="H85" s="101">
        <f t="shared" si="4"/>
        <v>0</v>
      </c>
      <c r="I85" s="102"/>
      <c r="J85" s="60"/>
      <c r="L85" s="63" t="str">
        <f t="shared" si="5"/>
        <v xml:space="preserve">(3) Район, адрес, год и месяц ввода в эксплуатацию, номер дома 
</v>
      </c>
    </row>
    <row r="86" spans="1:12" outlineLevel="1" x14ac:dyDescent="0.25">
      <c r="A86" s="64"/>
      <c r="B86" s="96"/>
      <c r="C86" s="97"/>
      <c r="D86" s="98"/>
      <c r="E86" s="99"/>
      <c r="F86" s="103"/>
      <c r="G86" s="103"/>
      <c r="H86" s="101">
        <f t="shared" si="4"/>
        <v>0</v>
      </c>
      <c r="I86" s="102"/>
      <c r="J86" s="60"/>
      <c r="L86" s="63" t="str">
        <f t="shared" si="5"/>
        <v xml:space="preserve">(3) Район, адрес, год и месяц ввода в эксплуатацию, номер дома 
</v>
      </c>
    </row>
    <row r="87" spans="1:12" outlineLevel="1" x14ac:dyDescent="0.25">
      <c r="A87" s="64"/>
      <c r="B87" s="96"/>
      <c r="C87" s="97"/>
      <c r="D87" s="98"/>
      <c r="E87" s="99"/>
      <c r="F87" s="103"/>
      <c r="G87" s="103"/>
      <c r="H87" s="101">
        <f t="shared" si="4"/>
        <v>0</v>
      </c>
      <c r="I87" s="102"/>
      <c r="J87" s="60"/>
      <c r="L87" s="63" t="str">
        <f t="shared" si="5"/>
        <v xml:space="preserve">(3) Район, адрес, год и месяц ввода в эксплуатацию, номер дома 
</v>
      </c>
    </row>
    <row r="88" spans="1:12" outlineLevel="1" x14ac:dyDescent="0.25">
      <c r="A88" s="64"/>
      <c r="B88" s="96"/>
      <c r="C88" s="97"/>
      <c r="D88" s="98"/>
      <c r="E88" s="99"/>
      <c r="F88" s="103"/>
      <c r="G88" s="103"/>
      <c r="H88" s="101">
        <f t="shared" si="4"/>
        <v>0</v>
      </c>
      <c r="I88" s="102"/>
      <c r="J88" s="60"/>
      <c r="L88" s="63" t="str">
        <f t="shared" si="5"/>
        <v xml:space="preserve">(3) Район, адрес, год и месяц ввода в эксплуатацию, номер дома 
</v>
      </c>
    </row>
    <row r="89" spans="1:12" outlineLevel="1" x14ac:dyDescent="0.25">
      <c r="A89" s="64"/>
      <c r="B89" s="96"/>
      <c r="C89" s="97"/>
      <c r="D89" s="98"/>
      <c r="E89" s="99"/>
      <c r="F89" s="103"/>
      <c r="G89" s="103"/>
      <c r="H89" s="101">
        <f t="shared" si="4"/>
        <v>0</v>
      </c>
      <c r="I89" s="102"/>
      <c r="J89" s="60"/>
      <c r="L89" s="63" t="str">
        <f t="shared" si="5"/>
        <v xml:space="preserve">(3) Район, адрес, год и месяц ввода в эксплуатацию, номер дома 
</v>
      </c>
    </row>
    <row r="90" spans="1:12" outlineLevel="1" x14ac:dyDescent="0.25">
      <c r="A90" s="64"/>
      <c r="B90" s="96"/>
      <c r="C90" s="97"/>
      <c r="D90" s="98"/>
      <c r="E90" s="99"/>
      <c r="F90" s="103"/>
      <c r="G90" s="103"/>
      <c r="H90" s="101">
        <f t="shared" si="4"/>
        <v>0</v>
      </c>
      <c r="I90" s="102"/>
      <c r="J90" s="60"/>
      <c r="L90" s="63" t="str">
        <f t="shared" si="5"/>
        <v xml:space="preserve">(3) Район, адрес, год и месяц ввода в эксплуатацию, номер дома 
</v>
      </c>
    </row>
    <row r="91" spans="1:12" outlineLevel="1" x14ac:dyDescent="0.25">
      <c r="A91" s="64"/>
      <c r="B91" s="96"/>
      <c r="C91" s="97"/>
      <c r="D91" s="98"/>
      <c r="E91" s="99"/>
      <c r="F91" s="103"/>
      <c r="G91" s="103"/>
      <c r="H91" s="101">
        <f t="shared" si="4"/>
        <v>0</v>
      </c>
      <c r="I91" s="102"/>
      <c r="J91" s="60"/>
      <c r="L91" s="63" t="str">
        <f t="shared" si="5"/>
        <v xml:space="preserve">(3) Район, адрес, год и месяц ввода в эксплуатацию, номер дома 
</v>
      </c>
    </row>
    <row r="92" spans="1:12" outlineLevel="1" x14ac:dyDescent="0.25">
      <c r="A92" s="64"/>
      <c r="B92" s="96"/>
      <c r="C92" s="97"/>
      <c r="D92" s="98"/>
      <c r="E92" s="99"/>
      <c r="F92" s="103"/>
      <c r="G92" s="103"/>
      <c r="H92" s="101">
        <f t="shared" si="4"/>
        <v>0</v>
      </c>
      <c r="I92" s="102"/>
      <c r="J92" s="60"/>
      <c r="L92" s="63" t="str">
        <f t="shared" si="5"/>
        <v xml:space="preserve">(3) Район, адрес, год и месяц ввода в эксплуатацию, номер дома 
</v>
      </c>
    </row>
    <row r="93" spans="1:12" outlineLevel="1" x14ac:dyDescent="0.25">
      <c r="A93" s="64"/>
      <c r="B93" s="96"/>
      <c r="C93" s="97"/>
      <c r="D93" s="98"/>
      <c r="E93" s="99"/>
      <c r="F93" s="103"/>
      <c r="G93" s="103"/>
      <c r="H93" s="101">
        <f t="shared" si="4"/>
        <v>0</v>
      </c>
      <c r="I93" s="102"/>
      <c r="J93" s="60"/>
      <c r="L93" s="63" t="str">
        <f t="shared" si="5"/>
        <v xml:space="preserve">(3) Район, адрес, год и месяц ввода в эксплуатацию, номер дома 
</v>
      </c>
    </row>
    <row r="94" spans="1:12" outlineLevel="1" x14ac:dyDescent="0.25">
      <c r="A94" s="64"/>
      <c r="B94" s="96"/>
      <c r="C94" s="97"/>
      <c r="D94" s="98"/>
      <c r="E94" s="99"/>
      <c r="F94" s="103"/>
      <c r="G94" s="103"/>
      <c r="H94" s="101">
        <f t="shared" si="4"/>
        <v>0</v>
      </c>
      <c r="I94" s="102"/>
      <c r="J94" s="60"/>
      <c r="L94" s="63" t="str">
        <f t="shared" si="5"/>
        <v xml:space="preserve">(3) Район, адрес, год и месяц ввода в эксплуатацию, номер дома 
</v>
      </c>
    </row>
    <row r="95" spans="1:12" outlineLevel="1" x14ac:dyDescent="0.25">
      <c r="A95" s="64"/>
      <c r="B95" s="96"/>
      <c r="C95" s="97"/>
      <c r="D95" s="98"/>
      <c r="E95" s="99"/>
      <c r="F95" s="103"/>
      <c r="G95" s="103"/>
      <c r="H95" s="101">
        <f t="shared" si="4"/>
        <v>0</v>
      </c>
      <c r="I95" s="102"/>
      <c r="J95" s="60"/>
      <c r="L95" s="63" t="str">
        <f t="shared" si="5"/>
        <v xml:space="preserve">(3) Район, адрес, год и месяц ввода в эксплуатацию, номер дома 
</v>
      </c>
    </row>
    <row r="96" spans="1:12" outlineLevel="1" x14ac:dyDescent="0.25">
      <c r="A96" s="64"/>
      <c r="B96" s="96"/>
      <c r="C96" s="97"/>
      <c r="D96" s="98"/>
      <c r="E96" s="99"/>
      <c r="F96" s="103"/>
      <c r="G96" s="103"/>
      <c r="H96" s="101">
        <f t="shared" si="4"/>
        <v>0</v>
      </c>
      <c r="I96" s="102"/>
      <c r="J96" s="60"/>
      <c r="L96" s="63" t="str">
        <f t="shared" si="5"/>
        <v xml:space="preserve">(3) Район, адрес, год и месяц ввода в эксплуатацию, номер дома 
</v>
      </c>
    </row>
    <row r="97" spans="1:12" outlineLevel="1" x14ac:dyDescent="0.25">
      <c r="A97" s="64"/>
      <c r="B97" s="96"/>
      <c r="C97" s="97"/>
      <c r="D97" s="98"/>
      <c r="E97" s="99"/>
      <c r="F97" s="103"/>
      <c r="G97" s="103"/>
      <c r="H97" s="101">
        <f t="shared" si="4"/>
        <v>0</v>
      </c>
      <c r="I97" s="102"/>
      <c r="J97" s="60"/>
      <c r="L97" s="63" t="str">
        <f t="shared" si="5"/>
        <v xml:space="preserve">(3) Район, адрес, год и месяц ввода в эксплуатацию, номер дома 
</v>
      </c>
    </row>
    <row r="98" spans="1:12" outlineLevel="1" x14ac:dyDescent="0.25">
      <c r="A98" s="64"/>
      <c r="B98" s="96"/>
      <c r="C98" s="97"/>
      <c r="D98" s="98"/>
      <c r="E98" s="99"/>
      <c r="F98" s="103"/>
      <c r="G98" s="103"/>
      <c r="H98" s="101">
        <f t="shared" si="4"/>
        <v>0</v>
      </c>
      <c r="I98" s="102"/>
      <c r="J98" s="60"/>
      <c r="L98" s="63" t="str">
        <f t="shared" si="5"/>
        <v xml:space="preserve">(3) Район, адрес, год и месяц ввода в эксплуатацию, номер дома 
</v>
      </c>
    </row>
    <row r="99" spans="1:12" outlineLevel="1" x14ac:dyDescent="0.25">
      <c r="A99" s="64"/>
      <c r="B99" s="96"/>
      <c r="C99" s="97"/>
      <c r="D99" s="98"/>
      <c r="E99" s="99"/>
      <c r="F99" s="103"/>
      <c r="G99" s="103"/>
      <c r="H99" s="101">
        <f t="shared" si="4"/>
        <v>0</v>
      </c>
      <c r="I99" s="102"/>
      <c r="J99" s="60"/>
      <c r="L99" s="63" t="str">
        <f t="shared" si="5"/>
        <v xml:space="preserve">(3) Район, адрес, год и месяц ввода в эксплуатацию, номер дома 
</v>
      </c>
    </row>
    <row r="100" spans="1:12" outlineLevel="1" x14ac:dyDescent="0.25">
      <c r="A100" s="64"/>
      <c r="B100" s="96"/>
      <c r="C100" s="97"/>
      <c r="D100" s="98"/>
      <c r="E100" s="99"/>
      <c r="F100" s="103"/>
      <c r="G100" s="103"/>
      <c r="H100" s="101">
        <f t="shared" si="4"/>
        <v>0</v>
      </c>
      <c r="I100" s="102"/>
      <c r="J100" s="60"/>
      <c r="L100" s="63" t="str">
        <f t="shared" si="5"/>
        <v xml:space="preserve">(3) Район, адрес, год и месяц ввода в эксплуатацию, номер дома 
</v>
      </c>
    </row>
    <row r="101" spans="1:12" outlineLevel="1" x14ac:dyDescent="0.25">
      <c r="A101" s="64"/>
      <c r="B101" s="96"/>
      <c r="C101" s="97"/>
      <c r="D101" s="98"/>
      <c r="E101" s="99"/>
      <c r="F101" s="103"/>
      <c r="G101" s="103"/>
      <c r="H101" s="101">
        <f t="shared" si="4"/>
        <v>0</v>
      </c>
      <c r="I101" s="102"/>
      <c r="J101" s="60"/>
      <c r="L101" s="63" t="str">
        <f t="shared" si="5"/>
        <v xml:space="preserve">(3) Район, адрес, год и месяц ввода в эксплуатацию, номер дома 
</v>
      </c>
    </row>
    <row r="102" spans="1:12" x14ac:dyDescent="0.25">
      <c r="A102" s="133" t="s">
        <v>11</v>
      </c>
      <c r="B102" s="134"/>
      <c r="C102" s="134"/>
      <c r="D102" s="134"/>
      <c r="E102" s="135"/>
      <c r="F102" s="136">
        <f>SUM(F72:F101)</f>
        <v>0</v>
      </c>
      <c r="G102" s="136" t="s">
        <v>12</v>
      </c>
      <c r="H102" s="132">
        <f>SUM(H72:H101)</f>
        <v>0</v>
      </c>
      <c r="I102" s="137" t="s">
        <v>12</v>
      </c>
      <c r="J102" s="60"/>
    </row>
    <row r="103" spans="1:12" ht="15" customHeight="1" x14ac:dyDescent="0.25">
      <c r="A103" s="109" t="s">
        <v>110</v>
      </c>
      <c r="B103" s="110"/>
      <c r="C103" s="110"/>
      <c r="D103" s="110"/>
      <c r="E103" s="111"/>
      <c r="F103" s="112"/>
      <c r="G103" s="112"/>
      <c r="H103" s="112"/>
      <c r="I103" s="113"/>
      <c r="J103" s="60"/>
    </row>
    <row r="104" spans="1:12" outlineLevel="1" x14ac:dyDescent="0.25">
      <c r="A104" s="64"/>
      <c r="B104" s="96"/>
      <c r="C104" s="97"/>
      <c r="D104" s="98"/>
      <c r="E104" s="99"/>
      <c r="F104" s="100"/>
      <c r="G104" s="100"/>
      <c r="H104" s="101">
        <f>F104*G104</f>
        <v>0</v>
      </c>
      <c r="I104" s="102"/>
      <c r="J104" s="60"/>
      <c r="L104" s="63" t="str">
        <f>$A$103</f>
        <v xml:space="preserve">(4) Район, адрес, год и месяц ввода в эксплуатацию, номер дома 
</v>
      </c>
    </row>
    <row r="105" spans="1:12" outlineLevel="1" x14ac:dyDescent="0.25">
      <c r="A105" s="64"/>
      <c r="B105" s="96"/>
      <c r="C105" s="97"/>
      <c r="D105" s="98"/>
      <c r="E105" s="99"/>
      <c r="F105" s="103"/>
      <c r="G105" s="103"/>
      <c r="H105" s="101">
        <f t="shared" ref="H105:H133" si="6">F105*G105</f>
        <v>0</v>
      </c>
      <c r="I105" s="102"/>
      <c r="J105" s="60"/>
      <c r="L105" s="63" t="str">
        <f t="shared" ref="L105:L133" si="7">$A$103</f>
        <v xml:space="preserve">(4) Район, адрес, год и месяц ввода в эксплуатацию, номер дома 
</v>
      </c>
    </row>
    <row r="106" spans="1:12" outlineLevel="1" x14ac:dyDescent="0.25">
      <c r="A106" s="64"/>
      <c r="B106" s="96"/>
      <c r="C106" s="97"/>
      <c r="D106" s="98"/>
      <c r="E106" s="99"/>
      <c r="F106" s="103"/>
      <c r="G106" s="103"/>
      <c r="H106" s="101">
        <f t="shared" si="6"/>
        <v>0</v>
      </c>
      <c r="I106" s="102"/>
      <c r="J106" s="60"/>
      <c r="L106" s="63" t="str">
        <f t="shared" si="7"/>
        <v xml:space="preserve">(4) Район, адрес, год и месяц ввода в эксплуатацию, номер дома 
</v>
      </c>
    </row>
    <row r="107" spans="1:12" outlineLevel="1" x14ac:dyDescent="0.25">
      <c r="A107" s="64"/>
      <c r="B107" s="96"/>
      <c r="C107" s="97"/>
      <c r="D107" s="98"/>
      <c r="E107" s="99"/>
      <c r="F107" s="103"/>
      <c r="G107" s="103"/>
      <c r="H107" s="101">
        <f t="shared" si="6"/>
        <v>0</v>
      </c>
      <c r="I107" s="102"/>
      <c r="J107" s="60"/>
      <c r="L107" s="63" t="str">
        <f t="shared" si="7"/>
        <v xml:space="preserve">(4) Район, адрес, год и месяц ввода в эксплуатацию, номер дома 
</v>
      </c>
    </row>
    <row r="108" spans="1:12" outlineLevel="1" x14ac:dyDescent="0.25">
      <c r="A108" s="64"/>
      <c r="B108" s="96"/>
      <c r="C108" s="97"/>
      <c r="D108" s="98"/>
      <c r="E108" s="99"/>
      <c r="F108" s="103"/>
      <c r="G108" s="103"/>
      <c r="H108" s="101">
        <f t="shared" si="6"/>
        <v>0</v>
      </c>
      <c r="I108" s="102"/>
      <c r="J108" s="60"/>
      <c r="L108" s="63" t="str">
        <f t="shared" si="7"/>
        <v xml:space="preserve">(4) Район, адрес, год и месяц ввода в эксплуатацию, номер дома 
</v>
      </c>
    </row>
    <row r="109" spans="1:12" outlineLevel="1" x14ac:dyDescent="0.25">
      <c r="A109" s="64"/>
      <c r="B109" s="96"/>
      <c r="C109" s="97"/>
      <c r="D109" s="98"/>
      <c r="E109" s="99"/>
      <c r="F109" s="103"/>
      <c r="G109" s="103"/>
      <c r="H109" s="101">
        <f t="shared" si="6"/>
        <v>0</v>
      </c>
      <c r="I109" s="102"/>
      <c r="J109" s="60"/>
      <c r="L109" s="63" t="str">
        <f t="shared" si="7"/>
        <v xml:space="preserve">(4) Район, адрес, год и месяц ввода в эксплуатацию, номер дома 
</v>
      </c>
    </row>
    <row r="110" spans="1:12" outlineLevel="1" x14ac:dyDescent="0.25">
      <c r="A110" s="64"/>
      <c r="B110" s="96"/>
      <c r="C110" s="97"/>
      <c r="D110" s="98"/>
      <c r="E110" s="99"/>
      <c r="F110" s="103"/>
      <c r="G110" s="103"/>
      <c r="H110" s="101">
        <f t="shared" si="6"/>
        <v>0</v>
      </c>
      <c r="I110" s="102"/>
      <c r="J110" s="60"/>
      <c r="L110" s="63" t="str">
        <f t="shared" si="7"/>
        <v xml:space="preserve">(4) Район, адрес, год и месяц ввода в эксплуатацию, номер дома 
</v>
      </c>
    </row>
    <row r="111" spans="1:12" outlineLevel="1" x14ac:dyDescent="0.25">
      <c r="A111" s="64"/>
      <c r="B111" s="96"/>
      <c r="C111" s="97"/>
      <c r="D111" s="98"/>
      <c r="E111" s="99"/>
      <c r="F111" s="103"/>
      <c r="G111" s="103"/>
      <c r="H111" s="101">
        <f t="shared" si="6"/>
        <v>0</v>
      </c>
      <c r="I111" s="102"/>
      <c r="J111" s="60"/>
      <c r="L111" s="63" t="str">
        <f t="shared" si="7"/>
        <v xml:space="preserve">(4) Район, адрес, год и месяц ввода в эксплуатацию, номер дома 
</v>
      </c>
    </row>
    <row r="112" spans="1:12" outlineLevel="1" x14ac:dyDescent="0.25">
      <c r="A112" s="64"/>
      <c r="B112" s="96"/>
      <c r="C112" s="97"/>
      <c r="D112" s="98"/>
      <c r="E112" s="99"/>
      <c r="F112" s="103"/>
      <c r="G112" s="103"/>
      <c r="H112" s="101">
        <f t="shared" si="6"/>
        <v>0</v>
      </c>
      <c r="I112" s="102"/>
      <c r="J112" s="60"/>
      <c r="L112" s="63" t="str">
        <f t="shared" si="7"/>
        <v xml:space="preserve">(4) Район, адрес, год и месяц ввода в эксплуатацию, номер дома 
</v>
      </c>
    </row>
    <row r="113" spans="1:12" outlineLevel="1" x14ac:dyDescent="0.25">
      <c r="A113" s="64"/>
      <c r="B113" s="96"/>
      <c r="C113" s="97"/>
      <c r="D113" s="98"/>
      <c r="E113" s="99"/>
      <c r="F113" s="103"/>
      <c r="G113" s="103"/>
      <c r="H113" s="101">
        <f t="shared" si="6"/>
        <v>0</v>
      </c>
      <c r="I113" s="102"/>
      <c r="J113" s="60"/>
      <c r="L113" s="63" t="str">
        <f t="shared" si="7"/>
        <v xml:space="preserve">(4) Район, адрес, год и месяц ввода в эксплуатацию, номер дома 
</v>
      </c>
    </row>
    <row r="114" spans="1:12" outlineLevel="1" x14ac:dyDescent="0.25">
      <c r="A114" s="64"/>
      <c r="B114" s="96"/>
      <c r="C114" s="97"/>
      <c r="D114" s="98"/>
      <c r="E114" s="99"/>
      <c r="F114" s="103"/>
      <c r="G114" s="103"/>
      <c r="H114" s="101">
        <f t="shared" si="6"/>
        <v>0</v>
      </c>
      <c r="I114" s="102"/>
      <c r="J114" s="60"/>
      <c r="L114" s="63" t="str">
        <f t="shared" si="7"/>
        <v xml:space="preserve">(4) Район, адрес, год и месяц ввода в эксплуатацию, номер дома 
</v>
      </c>
    </row>
    <row r="115" spans="1:12" outlineLevel="1" x14ac:dyDescent="0.25">
      <c r="A115" s="64"/>
      <c r="B115" s="96"/>
      <c r="C115" s="97"/>
      <c r="D115" s="98"/>
      <c r="E115" s="99"/>
      <c r="F115" s="103"/>
      <c r="G115" s="103"/>
      <c r="H115" s="101">
        <f t="shared" si="6"/>
        <v>0</v>
      </c>
      <c r="I115" s="102"/>
      <c r="J115" s="60"/>
      <c r="L115" s="63" t="str">
        <f t="shared" si="7"/>
        <v xml:space="preserve">(4) Район, адрес, год и месяц ввода в эксплуатацию, номер дома 
</v>
      </c>
    </row>
    <row r="116" spans="1:12" outlineLevel="1" x14ac:dyDescent="0.25">
      <c r="A116" s="64"/>
      <c r="B116" s="96"/>
      <c r="C116" s="97"/>
      <c r="D116" s="98"/>
      <c r="E116" s="99"/>
      <c r="F116" s="103"/>
      <c r="G116" s="103"/>
      <c r="H116" s="101">
        <f t="shared" si="6"/>
        <v>0</v>
      </c>
      <c r="I116" s="102"/>
      <c r="J116" s="60"/>
      <c r="L116" s="63" t="str">
        <f t="shared" si="7"/>
        <v xml:space="preserve">(4) Район, адрес, год и месяц ввода в эксплуатацию, номер дома 
</v>
      </c>
    </row>
    <row r="117" spans="1:12" outlineLevel="1" x14ac:dyDescent="0.25">
      <c r="A117" s="64"/>
      <c r="B117" s="96"/>
      <c r="C117" s="97"/>
      <c r="D117" s="98"/>
      <c r="E117" s="99"/>
      <c r="F117" s="103"/>
      <c r="G117" s="103"/>
      <c r="H117" s="101">
        <f t="shared" si="6"/>
        <v>0</v>
      </c>
      <c r="I117" s="102"/>
      <c r="J117" s="60"/>
      <c r="L117" s="63" t="str">
        <f t="shared" si="7"/>
        <v xml:space="preserve">(4) Район, адрес, год и месяц ввода в эксплуатацию, номер дома 
</v>
      </c>
    </row>
    <row r="118" spans="1:12" outlineLevel="1" x14ac:dyDescent="0.25">
      <c r="A118" s="64"/>
      <c r="B118" s="96"/>
      <c r="C118" s="97"/>
      <c r="D118" s="98"/>
      <c r="E118" s="99"/>
      <c r="F118" s="103"/>
      <c r="G118" s="103"/>
      <c r="H118" s="101">
        <f t="shared" si="6"/>
        <v>0</v>
      </c>
      <c r="I118" s="102"/>
      <c r="J118" s="60"/>
      <c r="L118" s="63" t="str">
        <f t="shared" si="7"/>
        <v xml:space="preserve">(4) Район, адрес, год и месяц ввода в эксплуатацию, номер дома 
</v>
      </c>
    </row>
    <row r="119" spans="1:12" outlineLevel="1" x14ac:dyDescent="0.25">
      <c r="A119" s="64"/>
      <c r="B119" s="96"/>
      <c r="C119" s="97"/>
      <c r="D119" s="98"/>
      <c r="E119" s="99"/>
      <c r="F119" s="103"/>
      <c r="G119" s="103"/>
      <c r="H119" s="101">
        <f t="shared" si="6"/>
        <v>0</v>
      </c>
      <c r="I119" s="102"/>
      <c r="J119" s="60"/>
      <c r="L119" s="63" t="str">
        <f t="shared" si="7"/>
        <v xml:space="preserve">(4) Район, адрес, год и месяц ввода в эксплуатацию, номер дома 
</v>
      </c>
    </row>
    <row r="120" spans="1:12" outlineLevel="1" x14ac:dyDescent="0.25">
      <c r="A120" s="64"/>
      <c r="B120" s="96"/>
      <c r="C120" s="97"/>
      <c r="D120" s="98"/>
      <c r="E120" s="99"/>
      <c r="F120" s="103"/>
      <c r="G120" s="103"/>
      <c r="H120" s="101">
        <f t="shared" si="6"/>
        <v>0</v>
      </c>
      <c r="I120" s="102"/>
      <c r="J120" s="60"/>
      <c r="L120" s="63" t="str">
        <f t="shared" si="7"/>
        <v xml:space="preserve">(4) Район, адрес, год и месяц ввода в эксплуатацию, номер дома 
</v>
      </c>
    </row>
    <row r="121" spans="1:12" outlineLevel="1" x14ac:dyDescent="0.25">
      <c r="A121" s="64"/>
      <c r="B121" s="96"/>
      <c r="C121" s="97"/>
      <c r="D121" s="98"/>
      <c r="E121" s="99"/>
      <c r="F121" s="103"/>
      <c r="G121" s="103"/>
      <c r="H121" s="101">
        <f t="shared" si="6"/>
        <v>0</v>
      </c>
      <c r="I121" s="102"/>
      <c r="J121" s="60"/>
      <c r="L121" s="63" t="str">
        <f t="shared" si="7"/>
        <v xml:space="preserve">(4) Район, адрес, год и месяц ввода в эксплуатацию, номер дома 
</v>
      </c>
    </row>
    <row r="122" spans="1:12" outlineLevel="1" x14ac:dyDescent="0.25">
      <c r="A122" s="64"/>
      <c r="B122" s="96"/>
      <c r="C122" s="97"/>
      <c r="D122" s="98"/>
      <c r="E122" s="99"/>
      <c r="F122" s="103"/>
      <c r="G122" s="103"/>
      <c r="H122" s="101">
        <f t="shared" si="6"/>
        <v>0</v>
      </c>
      <c r="I122" s="102"/>
      <c r="J122" s="60"/>
      <c r="L122" s="63" t="str">
        <f t="shared" si="7"/>
        <v xml:space="preserve">(4) Район, адрес, год и месяц ввода в эксплуатацию, номер дома 
</v>
      </c>
    </row>
    <row r="123" spans="1:12" outlineLevel="1" x14ac:dyDescent="0.25">
      <c r="A123" s="64"/>
      <c r="B123" s="96"/>
      <c r="C123" s="97"/>
      <c r="D123" s="98"/>
      <c r="E123" s="99"/>
      <c r="F123" s="103"/>
      <c r="G123" s="103"/>
      <c r="H123" s="101">
        <f t="shared" si="6"/>
        <v>0</v>
      </c>
      <c r="I123" s="102"/>
      <c r="J123" s="60"/>
      <c r="L123" s="63" t="str">
        <f t="shared" si="7"/>
        <v xml:space="preserve">(4) Район, адрес, год и месяц ввода в эксплуатацию, номер дома 
</v>
      </c>
    </row>
    <row r="124" spans="1:12" outlineLevel="1" x14ac:dyDescent="0.25">
      <c r="A124" s="64"/>
      <c r="B124" s="96"/>
      <c r="C124" s="97"/>
      <c r="D124" s="98"/>
      <c r="E124" s="99"/>
      <c r="F124" s="103"/>
      <c r="G124" s="103"/>
      <c r="H124" s="101">
        <f t="shared" si="6"/>
        <v>0</v>
      </c>
      <c r="I124" s="102"/>
      <c r="J124" s="60"/>
      <c r="L124" s="63" t="str">
        <f t="shared" si="7"/>
        <v xml:space="preserve">(4) Район, адрес, год и месяц ввода в эксплуатацию, номер дома 
</v>
      </c>
    </row>
    <row r="125" spans="1:12" outlineLevel="1" x14ac:dyDescent="0.25">
      <c r="A125" s="64"/>
      <c r="B125" s="96"/>
      <c r="C125" s="97"/>
      <c r="D125" s="98"/>
      <c r="E125" s="99"/>
      <c r="F125" s="103"/>
      <c r="G125" s="103"/>
      <c r="H125" s="101">
        <f t="shared" si="6"/>
        <v>0</v>
      </c>
      <c r="I125" s="102"/>
      <c r="J125" s="60"/>
      <c r="L125" s="63" t="str">
        <f t="shared" si="7"/>
        <v xml:space="preserve">(4) Район, адрес, год и месяц ввода в эксплуатацию, номер дома 
</v>
      </c>
    </row>
    <row r="126" spans="1:12" outlineLevel="1" x14ac:dyDescent="0.25">
      <c r="A126" s="64"/>
      <c r="B126" s="96"/>
      <c r="C126" s="97"/>
      <c r="D126" s="98"/>
      <c r="E126" s="99"/>
      <c r="F126" s="103"/>
      <c r="G126" s="103"/>
      <c r="H126" s="101">
        <f t="shared" si="6"/>
        <v>0</v>
      </c>
      <c r="I126" s="102"/>
      <c r="J126" s="60"/>
      <c r="L126" s="63" t="str">
        <f t="shared" si="7"/>
        <v xml:space="preserve">(4) Район, адрес, год и месяц ввода в эксплуатацию, номер дома 
</v>
      </c>
    </row>
    <row r="127" spans="1:12" outlineLevel="1" x14ac:dyDescent="0.25">
      <c r="A127" s="64"/>
      <c r="B127" s="96"/>
      <c r="C127" s="97"/>
      <c r="D127" s="98"/>
      <c r="E127" s="99"/>
      <c r="F127" s="103"/>
      <c r="G127" s="103"/>
      <c r="H127" s="101">
        <f t="shared" si="6"/>
        <v>0</v>
      </c>
      <c r="I127" s="102"/>
      <c r="J127" s="60"/>
      <c r="L127" s="63" t="str">
        <f t="shared" si="7"/>
        <v xml:space="preserve">(4) Район, адрес, год и месяц ввода в эксплуатацию, номер дома 
</v>
      </c>
    </row>
    <row r="128" spans="1:12" outlineLevel="1" x14ac:dyDescent="0.25">
      <c r="A128" s="64"/>
      <c r="B128" s="96"/>
      <c r="C128" s="97"/>
      <c r="D128" s="98"/>
      <c r="E128" s="99"/>
      <c r="F128" s="103"/>
      <c r="G128" s="103"/>
      <c r="H128" s="101">
        <f t="shared" si="6"/>
        <v>0</v>
      </c>
      <c r="I128" s="102"/>
      <c r="J128" s="60"/>
      <c r="L128" s="63" t="str">
        <f t="shared" si="7"/>
        <v xml:space="preserve">(4) Район, адрес, год и месяц ввода в эксплуатацию, номер дома 
</v>
      </c>
    </row>
    <row r="129" spans="1:12" outlineLevel="1" x14ac:dyDescent="0.25">
      <c r="A129" s="64"/>
      <c r="B129" s="96"/>
      <c r="C129" s="97"/>
      <c r="D129" s="98"/>
      <c r="E129" s="99"/>
      <c r="F129" s="103"/>
      <c r="G129" s="103"/>
      <c r="H129" s="101">
        <f t="shared" si="6"/>
        <v>0</v>
      </c>
      <c r="I129" s="102"/>
      <c r="J129" s="60"/>
      <c r="L129" s="63" t="str">
        <f t="shared" si="7"/>
        <v xml:space="preserve">(4) Район, адрес, год и месяц ввода в эксплуатацию, номер дома 
</v>
      </c>
    </row>
    <row r="130" spans="1:12" outlineLevel="1" x14ac:dyDescent="0.25">
      <c r="A130" s="64"/>
      <c r="B130" s="96"/>
      <c r="C130" s="97"/>
      <c r="D130" s="98"/>
      <c r="E130" s="99"/>
      <c r="F130" s="103"/>
      <c r="G130" s="103"/>
      <c r="H130" s="101">
        <f t="shared" si="6"/>
        <v>0</v>
      </c>
      <c r="I130" s="102"/>
      <c r="J130" s="60"/>
      <c r="L130" s="63" t="str">
        <f t="shared" si="7"/>
        <v xml:space="preserve">(4) Район, адрес, год и месяц ввода в эксплуатацию, номер дома 
</v>
      </c>
    </row>
    <row r="131" spans="1:12" outlineLevel="1" x14ac:dyDescent="0.25">
      <c r="A131" s="64"/>
      <c r="B131" s="96"/>
      <c r="C131" s="97"/>
      <c r="D131" s="98"/>
      <c r="E131" s="99"/>
      <c r="F131" s="103"/>
      <c r="G131" s="103"/>
      <c r="H131" s="101">
        <f t="shared" si="6"/>
        <v>0</v>
      </c>
      <c r="I131" s="102"/>
      <c r="J131" s="60"/>
      <c r="L131" s="63" t="str">
        <f t="shared" si="7"/>
        <v xml:space="preserve">(4) Район, адрес, год и месяц ввода в эксплуатацию, номер дома 
</v>
      </c>
    </row>
    <row r="132" spans="1:12" outlineLevel="1" x14ac:dyDescent="0.25">
      <c r="A132" s="64"/>
      <c r="B132" s="96"/>
      <c r="C132" s="97"/>
      <c r="D132" s="98"/>
      <c r="E132" s="99"/>
      <c r="F132" s="103"/>
      <c r="G132" s="103"/>
      <c r="H132" s="101">
        <f t="shared" si="6"/>
        <v>0</v>
      </c>
      <c r="I132" s="102"/>
      <c r="J132" s="60"/>
      <c r="L132" s="63" t="str">
        <f t="shared" si="7"/>
        <v xml:space="preserve">(4) Район, адрес, год и месяц ввода в эксплуатацию, номер дома 
</v>
      </c>
    </row>
    <row r="133" spans="1:12" outlineLevel="1" x14ac:dyDescent="0.25">
      <c r="A133" s="64"/>
      <c r="B133" s="96"/>
      <c r="C133" s="97"/>
      <c r="D133" s="98"/>
      <c r="E133" s="99"/>
      <c r="F133" s="103"/>
      <c r="G133" s="103"/>
      <c r="H133" s="101">
        <f t="shared" si="6"/>
        <v>0</v>
      </c>
      <c r="I133" s="102"/>
      <c r="J133" s="60"/>
      <c r="L133" s="63" t="str">
        <f t="shared" si="7"/>
        <v xml:space="preserve">(4) Район, адрес, год и месяц ввода в эксплуатацию, номер дома 
</v>
      </c>
    </row>
    <row r="134" spans="1:12" x14ac:dyDescent="0.25">
      <c r="A134" s="133" t="s">
        <v>11</v>
      </c>
      <c r="B134" s="134"/>
      <c r="C134" s="134"/>
      <c r="D134" s="134"/>
      <c r="E134" s="135"/>
      <c r="F134" s="136">
        <f>SUM(F104:F133)</f>
        <v>0</v>
      </c>
      <c r="G134" s="136" t="s">
        <v>12</v>
      </c>
      <c r="H134" s="132">
        <f>SUM(H104:H133)</f>
        <v>0</v>
      </c>
      <c r="I134" s="137" t="s">
        <v>12</v>
      </c>
      <c r="J134" s="60"/>
    </row>
    <row r="135" spans="1:12" ht="15" customHeight="1" x14ac:dyDescent="0.25">
      <c r="A135" s="109" t="s">
        <v>111</v>
      </c>
      <c r="B135" s="110"/>
      <c r="C135" s="110"/>
      <c r="D135" s="110"/>
      <c r="E135" s="111"/>
      <c r="F135" s="112"/>
      <c r="G135" s="112"/>
      <c r="H135" s="112"/>
      <c r="I135" s="113"/>
      <c r="J135" s="60"/>
    </row>
    <row r="136" spans="1:12" outlineLevel="1" x14ac:dyDescent="0.25">
      <c r="A136" s="64"/>
      <c r="B136" s="96"/>
      <c r="C136" s="97"/>
      <c r="D136" s="98"/>
      <c r="E136" s="99"/>
      <c r="F136" s="100"/>
      <c r="G136" s="100"/>
      <c r="H136" s="101">
        <f>F136*G136</f>
        <v>0</v>
      </c>
      <c r="I136" s="102"/>
      <c r="J136" s="60"/>
      <c r="L136" s="63" t="str">
        <f>$A$135</f>
        <v xml:space="preserve">(5) Район, адрес, год и месяц ввода в эксплуатацию, номер дома 
</v>
      </c>
    </row>
    <row r="137" spans="1:12" outlineLevel="1" x14ac:dyDescent="0.25">
      <c r="A137" s="64"/>
      <c r="B137" s="96"/>
      <c r="C137" s="97"/>
      <c r="D137" s="98"/>
      <c r="E137" s="99"/>
      <c r="F137" s="103"/>
      <c r="G137" s="103"/>
      <c r="H137" s="101">
        <f t="shared" ref="H137:H165" si="8">F137*G137</f>
        <v>0</v>
      </c>
      <c r="I137" s="102"/>
      <c r="J137" s="60"/>
      <c r="L137" s="63" t="str">
        <f t="shared" ref="L137:L165" si="9">$A$135</f>
        <v xml:space="preserve">(5) Район, адрес, год и месяц ввода в эксплуатацию, номер дома 
</v>
      </c>
    </row>
    <row r="138" spans="1:12" outlineLevel="1" x14ac:dyDescent="0.25">
      <c r="A138" s="64"/>
      <c r="B138" s="96"/>
      <c r="C138" s="97"/>
      <c r="D138" s="98"/>
      <c r="E138" s="99"/>
      <c r="F138" s="103"/>
      <c r="G138" s="103"/>
      <c r="H138" s="101">
        <f t="shared" si="8"/>
        <v>0</v>
      </c>
      <c r="I138" s="102"/>
      <c r="J138" s="60"/>
      <c r="L138" s="63" t="str">
        <f t="shared" si="9"/>
        <v xml:space="preserve">(5) Район, адрес, год и месяц ввода в эксплуатацию, номер дома 
</v>
      </c>
    </row>
    <row r="139" spans="1:12" outlineLevel="1" x14ac:dyDescent="0.25">
      <c r="A139" s="64"/>
      <c r="B139" s="96"/>
      <c r="C139" s="97"/>
      <c r="D139" s="98"/>
      <c r="E139" s="99"/>
      <c r="F139" s="103"/>
      <c r="G139" s="103"/>
      <c r="H139" s="101">
        <f t="shared" si="8"/>
        <v>0</v>
      </c>
      <c r="I139" s="102"/>
      <c r="J139" s="60"/>
      <c r="L139" s="63" t="str">
        <f t="shared" si="9"/>
        <v xml:space="preserve">(5) Район, адрес, год и месяц ввода в эксплуатацию, номер дома 
</v>
      </c>
    </row>
    <row r="140" spans="1:12" outlineLevel="1" x14ac:dyDescent="0.25">
      <c r="A140" s="64"/>
      <c r="B140" s="96"/>
      <c r="C140" s="97"/>
      <c r="D140" s="98"/>
      <c r="E140" s="99"/>
      <c r="F140" s="103"/>
      <c r="G140" s="103"/>
      <c r="H140" s="101">
        <f t="shared" si="8"/>
        <v>0</v>
      </c>
      <c r="I140" s="102"/>
      <c r="J140" s="60"/>
      <c r="L140" s="63" t="str">
        <f t="shared" si="9"/>
        <v xml:space="preserve">(5) Район, адрес, год и месяц ввода в эксплуатацию, номер дома 
</v>
      </c>
    </row>
    <row r="141" spans="1:12" outlineLevel="1" x14ac:dyDescent="0.25">
      <c r="A141" s="64"/>
      <c r="B141" s="96"/>
      <c r="C141" s="97"/>
      <c r="D141" s="98"/>
      <c r="E141" s="99"/>
      <c r="F141" s="103"/>
      <c r="G141" s="103"/>
      <c r="H141" s="101">
        <f t="shared" si="8"/>
        <v>0</v>
      </c>
      <c r="I141" s="102"/>
      <c r="J141" s="60"/>
      <c r="L141" s="63" t="str">
        <f t="shared" si="9"/>
        <v xml:space="preserve">(5) Район, адрес, год и месяц ввода в эксплуатацию, номер дома 
</v>
      </c>
    </row>
    <row r="142" spans="1:12" outlineLevel="1" x14ac:dyDescent="0.25">
      <c r="A142" s="64"/>
      <c r="B142" s="96"/>
      <c r="C142" s="97"/>
      <c r="D142" s="98"/>
      <c r="E142" s="99"/>
      <c r="F142" s="103"/>
      <c r="G142" s="103"/>
      <c r="H142" s="101">
        <f t="shared" si="8"/>
        <v>0</v>
      </c>
      <c r="I142" s="102"/>
      <c r="J142" s="60"/>
      <c r="L142" s="63" t="str">
        <f t="shared" si="9"/>
        <v xml:space="preserve">(5) Район, адрес, год и месяц ввода в эксплуатацию, номер дома 
</v>
      </c>
    </row>
    <row r="143" spans="1:12" outlineLevel="1" x14ac:dyDescent="0.25">
      <c r="A143" s="64"/>
      <c r="B143" s="96"/>
      <c r="C143" s="97"/>
      <c r="D143" s="98"/>
      <c r="E143" s="99"/>
      <c r="F143" s="103"/>
      <c r="G143" s="103"/>
      <c r="H143" s="101">
        <f t="shared" si="8"/>
        <v>0</v>
      </c>
      <c r="I143" s="102"/>
      <c r="J143" s="60"/>
      <c r="L143" s="63" t="str">
        <f t="shared" si="9"/>
        <v xml:space="preserve">(5) Район, адрес, год и месяц ввода в эксплуатацию, номер дома 
</v>
      </c>
    </row>
    <row r="144" spans="1:12" outlineLevel="1" x14ac:dyDescent="0.25">
      <c r="A144" s="64"/>
      <c r="B144" s="96"/>
      <c r="C144" s="97"/>
      <c r="D144" s="98"/>
      <c r="E144" s="99"/>
      <c r="F144" s="103"/>
      <c r="G144" s="103"/>
      <c r="H144" s="101">
        <f t="shared" si="8"/>
        <v>0</v>
      </c>
      <c r="I144" s="102"/>
      <c r="J144" s="60"/>
      <c r="L144" s="63" t="str">
        <f t="shared" si="9"/>
        <v xml:space="preserve">(5) Район, адрес, год и месяц ввода в эксплуатацию, номер дома 
</v>
      </c>
    </row>
    <row r="145" spans="1:12" outlineLevel="1" x14ac:dyDescent="0.25">
      <c r="A145" s="64"/>
      <c r="B145" s="96"/>
      <c r="C145" s="97"/>
      <c r="D145" s="98"/>
      <c r="E145" s="99"/>
      <c r="F145" s="103"/>
      <c r="G145" s="103"/>
      <c r="H145" s="101">
        <f t="shared" si="8"/>
        <v>0</v>
      </c>
      <c r="I145" s="102"/>
      <c r="J145" s="60"/>
      <c r="L145" s="63" t="str">
        <f t="shared" si="9"/>
        <v xml:space="preserve">(5) Район, адрес, год и месяц ввода в эксплуатацию, номер дома 
</v>
      </c>
    </row>
    <row r="146" spans="1:12" outlineLevel="1" x14ac:dyDescent="0.25">
      <c r="A146" s="64"/>
      <c r="B146" s="96"/>
      <c r="C146" s="97"/>
      <c r="D146" s="98"/>
      <c r="E146" s="99"/>
      <c r="F146" s="103"/>
      <c r="G146" s="103"/>
      <c r="H146" s="101">
        <f t="shared" si="8"/>
        <v>0</v>
      </c>
      <c r="I146" s="102"/>
      <c r="J146" s="60"/>
      <c r="L146" s="63" t="str">
        <f t="shared" si="9"/>
        <v xml:space="preserve">(5) Район, адрес, год и месяц ввода в эксплуатацию, номер дома 
</v>
      </c>
    </row>
    <row r="147" spans="1:12" outlineLevel="1" x14ac:dyDescent="0.25">
      <c r="A147" s="64"/>
      <c r="B147" s="96"/>
      <c r="C147" s="97"/>
      <c r="D147" s="98"/>
      <c r="E147" s="99"/>
      <c r="F147" s="103"/>
      <c r="G147" s="103"/>
      <c r="H147" s="101">
        <f t="shared" si="8"/>
        <v>0</v>
      </c>
      <c r="I147" s="102"/>
      <c r="J147" s="60"/>
      <c r="L147" s="63" t="str">
        <f t="shared" si="9"/>
        <v xml:space="preserve">(5) Район, адрес, год и месяц ввода в эксплуатацию, номер дома 
</v>
      </c>
    </row>
    <row r="148" spans="1:12" outlineLevel="1" x14ac:dyDescent="0.25">
      <c r="A148" s="64"/>
      <c r="B148" s="96"/>
      <c r="C148" s="97"/>
      <c r="D148" s="98"/>
      <c r="E148" s="99"/>
      <c r="F148" s="103"/>
      <c r="G148" s="103"/>
      <c r="H148" s="101">
        <f t="shared" si="8"/>
        <v>0</v>
      </c>
      <c r="I148" s="102"/>
      <c r="J148" s="60"/>
      <c r="L148" s="63" t="str">
        <f t="shared" si="9"/>
        <v xml:space="preserve">(5) Район, адрес, год и месяц ввода в эксплуатацию, номер дома 
</v>
      </c>
    </row>
    <row r="149" spans="1:12" outlineLevel="1" x14ac:dyDescent="0.25">
      <c r="A149" s="64"/>
      <c r="B149" s="96"/>
      <c r="C149" s="97"/>
      <c r="D149" s="98"/>
      <c r="E149" s="99"/>
      <c r="F149" s="103"/>
      <c r="G149" s="103"/>
      <c r="H149" s="101">
        <f t="shared" si="8"/>
        <v>0</v>
      </c>
      <c r="I149" s="102"/>
      <c r="J149" s="60"/>
      <c r="L149" s="63" t="str">
        <f t="shared" si="9"/>
        <v xml:space="preserve">(5) Район, адрес, год и месяц ввода в эксплуатацию, номер дома 
</v>
      </c>
    </row>
    <row r="150" spans="1:12" outlineLevel="1" x14ac:dyDescent="0.25">
      <c r="A150" s="64"/>
      <c r="B150" s="96"/>
      <c r="C150" s="97"/>
      <c r="D150" s="98"/>
      <c r="E150" s="99"/>
      <c r="F150" s="103"/>
      <c r="G150" s="103"/>
      <c r="H150" s="101">
        <f t="shared" si="8"/>
        <v>0</v>
      </c>
      <c r="I150" s="102"/>
      <c r="J150" s="60"/>
      <c r="L150" s="63" t="str">
        <f t="shared" si="9"/>
        <v xml:space="preserve">(5) Район, адрес, год и месяц ввода в эксплуатацию, номер дома 
</v>
      </c>
    </row>
    <row r="151" spans="1:12" outlineLevel="1" x14ac:dyDescent="0.25">
      <c r="A151" s="64"/>
      <c r="B151" s="96"/>
      <c r="C151" s="97"/>
      <c r="D151" s="98"/>
      <c r="E151" s="99"/>
      <c r="F151" s="103"/>
      <c r="G151" s="103"/>
      <c r="H151" s="101">
        <f t="shared" si="8"/>
        <v>0</v>
      </c>
      <c r="I151" s="102"/>
      <c r="J151" s="60"/>
      <c r="L151" s="63" t="str">
        <f t="shared" si="9"/>
        <v xml:space="preserve">(5) Район, адрес, год и месяц ввода в эксплуатацию, номер дома 
</v>
      </c>
    </row>
    <row r="152" spans="1:12" outlineLevel="1" x14ac:dyDescent="0.25">
      <c r="A152" s="64"/>
      <c r="B152" s="96"/>
      <c r="C152" s="97"/>
      <c r="D152" s="98"/>
      <c r="E152" s="99"/>
      <c r="F152" s="103"/>
      <c r="G152" s="103"/>
      <c r="H152" s="101">
        <f t="shared" si="8"/>
        <v>0</v>
      </c>
      <c r="I152" s="102"/>
      <c r="J152" s="60"/>
      <c r="L152" s="63" t="str">
        <f t="shared" si="9"/>
        <v xml:space="preserve">(5) Район, адрес, год и месяц ввода в эксплуатацию, номер дома 
</v>
      </c>
    </row>
    <row r="153" spans="1:12" outlineLevel="1" x14ac:dyDescent="0.25">
      <c r="A153" s="64"/>
      <c r="B153" s="96"/>
      <c r="C153" s="97"/>
      <c r="D153" s="98"/>
      <c r="E153" s="99"/>
      <c r="F153" s="103"/>
      <c r="G153" s="103"/>
      <c r="H153" s="101">
        <f t="shared" si="8"/>
        <v>0</v>
      </c>
      <c r="I153" s="102"/>
      <c r="J153" s="60"/>
      <c r="L153" s="63" t="str">
        <f t="shared" si="9"/>
        <v xml:space="preserve">(5) Район, адрес, год и месяц ввода в эксплуатацию, номер дома 
</v>
      </c>
    </row>
    <row r="154" spans="1:12" outlineLevel="1" x14ac:dyDescent="0.25">
      <c r="A154" s="64"/>
      <c r="B154" s="96"/>
      <c r="C154" s="97"/>
      <c r="D154" s="98"/>
      <c r="E154" s="99"/>
      <c r="F154" s="103"/>
      <c r="G154" s="103"/>
      <c r="H154" s="101">
        <f t="shared" si="8"/>
        <v>0</v>
      </c>
      <c r="I154" s="102"/>
      <c r="J154" s="60"/>
      <c r="L154" s="63" t="str">
        <f t="shared" si="9"/>
        <v xml:space="preserve">(5) Район, адрес, год и месяц ввода в эксплуатацию, номер дома 
</v>
      </c>
    </row>
    <row r="155" spans="1:12" outlineLevel="1" x14ac:dyDescent="0.25">
      <c r="A155" s="64"/>
      <c r="B155" s="96"/>
      <c r="C155" s="97"/>
      <c r="D155" s="98"/>
      <c r="E155" s="99"/>
      <c r="F155" s="103"/>
      <c r="G155" s="103"/>
      <c r="H155" s="101">
        <f t="shared" si="8"/>
        <v>0</v>
      </c>
      <c r="I155" s="102"/>
      <c r="J155" s="60"/>
      <c r="L155" s="63" t="str">
        <f t="shared" si="9"/>
        <v xml:space="preserve">(5) Район, адрес, год и месяц ввода в эксплуатацию, номер дома 
</v>
      </c>
    </row>
    <row r="156" spans="1:12" outlineLevel="1" x14ac:dyDescent="0.25">
      <c r="A156" s="64"/>
      <c r="B156" s="96"/>
      <c r="C156" s="97"/>
      <c r="D156" s="98"/>
      <c r="E156" s="99"/>
      <c r="F156" s="103"/>
      <c r="G156" s="103"/>
      <c r="H156" s="101">
        <f t="shared" si="8"/>
        <v>0</v>
      </c>
      <c r="I156" s="102"/>
      <c r="J156" s="60"/>
      <c r="L156" s="63" t="str">
        <f t="shared" si="9"/>
        <v xml:space="preserve">(5) Район, адрес, год и месяц ввода в эксплуатацию, номер дома 
</v>
      </c>
    </row>
    <row r="157" spans="1:12" outlineLevel="1" x14ac:dyDescent="0.25">
      <c r="A157" s="64"/>
      <c r="B157" s="96"/>
      <c r="C157" s="97"/>
      <c r="D157" s="98"/>
      <c r="E157" s="99"/>
      <c r="F157" s="103"/>
      <c r="G157" s="103"/>
      <c r="H157" s="101">
        <f t="shared" si="8"/>
        <v>0</v>
      </c>
      <c r="I157" s="102"/>
      <c r="J157" s="60"/>
      <c r="L157" s="63" t="str">
        <f t="shared" si="9"/>
        <v xml:space="preserve">(5) Район, адрес, год и месяц ввода в эксплуатацию, номер дома 
</v>
      </c>
    </row>
    <row r="158" spans="1:12" outlineLevel="1" x14ac:dyDescent="0.25">
      <c r="A158" s="64"/>
      <c r="B158" s="96"/>
      <c r="C158" s="97"/>
      <c r="D158" s="98"/>
      <c r="E158" s="99"/>
      <c r="F158" s="103"/>
      <c r="G158" s="103"/>
      <c r="H158" s="101">
        <f t="shared" si="8"/>
        <v>0</v>
      </c>
      <c r="I158" s="102"/>
      <c r="J158" s="60"/>
      <c r="L158" s="63" t="str">
        <f t="shared" si="9"/>
        <v xml:space="preserve">(5) Район, адрес, год и месяц ввода в эксплуатацию, номер дома 
</v>
      </c>
    </row>
    <row r="159" spans="1:12" outlineLevel="1" x14ac:dyDescent="0.25">
      <c r="A159" s="64"/>
      <c r="B159" s="96"/>
      <c r="C159" s="97"/>
      <c r="D159" s="98"/>
      <c r="E159" s="99"/>
      <c r="F159" s="103"/>
      <c r="G159" s="103"/>
      <c r="H159" s="101">
        <f t="shared" si="8"/>
        <v>0</v>
      </c>
      <c r="I159" s="102"/>
      <c r="J159" s="60"/>
      <c r="L159" s="63" t="str">
        <f t="shared" si="9"/>
        <v xml:space="preserve">(5) Район, адрес, год и месяц ввода в эксплуатацию, номер дома 
</v>
      </c>
    </row>
    <row r="160" spans="1:12" outlineLevel="1" x14ac:dyDescent="0.25">
      <c r="A160" s="64"/>
      <c r="B160" s="96"/>
      <c r="C160" s="97"/>
      <c r="D160" s="98"/>
      <c r="E160" s="99"/>
      <c r="F160" s="103"/>
      <c r="G160" s="103"/>
      <c r="H160" s="101">
        <f t="shared" si="8"/>
        <v>0</v>
      </c>
      <c r="I160" s="102"/>
      <c r="J160" s="60"/>
      <c r="L160" s="63" t="str">
        <f t="shared" si="9"/>
        <v xml:space="preserve">(5) Район, адрес, год и месяц ввода в эксплуатацию, номер дома 
</v>
      </c>
    </row>
    <row r="161" spans="1:12" outlineLevel="1" x14ac:dyDescent="0.25">
      <c r="A161" s="64"/>
      <c r="B161" s="96"/>
      <c r="C161" s="97"/>
      <c r="D161" s="98"/>
      <c r="E161" s="99"/>
      <c r="F161" s="103"/>
      <c r="G161" s="103"/>
      <c r="H161" s="101">
        <f t="shared" si="8"/>
        <v>0</v>
      </c>
      <c r="I161" s="102"/>
      <c r="J161" s="60"/>
      <c r="L161" s="63" t="str">
        <f t="shared" si="9"/>
        <v xml:space="preserve">(5) Район, адрес, год и месяц ввода в эксплуатацию, номер дома 
</v>
      </c>
    </row>
    <row r="162" spans="1:12" outlineLevel="1" x14ac:dyDescent="0.25">
      <c r="A162" s="64"/>
      <c r="B162" s="96"/>
      <c r="C162" s="97"/>
      <c r="D162" s="98"/>
      <c r="E162" s="99"/>
      <c r="F162" s="103"/>
      <c r="G162" s="103"/>
      <c r="H162" s="101">
        <f t="shared" si="8"/>
        <v>0</v>
      </c>
      <c r="I162" s="102"/>
      <c r="J162" s="60"/>
      <c r="L162" s="63" t="str">
        <f t="shared" si="9"/>
        <v xml:space="preserve">(5) Район, адрес, год и месяц ввода в эксплуатацию, номер дома 
</v>
      </c>
    </row>
    <row r="163" spans="1:12" outlineLevel="1" x14ac:dyDescent="0.25">
      <c r="A163" s="64"/>
      <c r="B163" s="96"/>
      <c r="C163" s="97"/>
      <c r="D163" s="98"/>
      <c r="E163" s="99"/>
      <c r="F163" s="103"/>
      <c r="G163" s="103"/>
      <c r="H163" s="101">
        <f t="shared" si="8"/>
        <v>0</v>
      </c>
      <c r="I163" s="102"/>
      <c r="J163" s="60"/>
      <c r="L163" s="63" t="str">
        <f t="shared" si="9"/>
        <v xml:space="preserve">(5) Район, адрес, год и месяц ввода в эксплуатацию, номер дома 
</v>
      </c>
    </row>
    <row r="164" spans="1:12" outlineLevel="1" x14ac:dyDescent="0.25">
      <c r="A164" s="64"/>
      <c r="B164" s="96"/>
      <c r="C164" s="97"/>
      <c r="D164" s="98"/>
      <c r="E164" s="99"/>
      <c r="F164" s="103"/>
      <c r="G164" s="103"/>
      <c r="H164" s="101">
        <f t="shared" si="8"/>
        <v>0</v>
      </c>
      <c r="I164" s="102"/>
      <c r="J164" s="60"/>
      <c r="L164" s="63" t="str">
        <f t="shared" si="9"/>
        <v xml:space="preserve">(5) Район, адрес, год и месяц ввода в эксплуатацию, номер дома 
</v>
      </c>
    </row>
    <row r="165" spans="1:12" outlineLevel="1" x14ac:dyDescent="0.25">
      <c r="A165" s="64"/>
      <c r="B165" s="96"/>
      <c r="C165" s="97"/>
      <c r="D165" s="98"/>
      <c r="E165" s="99"/>
      <c r="F165" s="103"/>
      <c r="G165" s="103"/>
      <c r="H165" s="101">
        <f t="shared" si="8"/>
        <v>0</v>
      </c>
      <c r="I165" s="102"/>
      <c r="J165" s="60"/>
      <c r="L165" s="63" t="str">
        <f t="shared" si="9"/>
        <v xml:space="preserve">(5) Район, адрес, год и месяц ввода в эксплуатацию, номер дома 
</v>
      </c>
    </row>
    <row r="166" spans="1:12" x14ac:dyDescent="0.25">
      <c r="A166" s="104" t="s">
        <v>11</v>
      </c>
      <c r="B166" s="105"/>
      <c r="C166" s="105"/>
      <c r="D166" s="105"/>
      <c r="E166" s="106"/>
      <c r="F166" s="107">
        <f>SUM(F136:F165)</f>
        <v>0</v>
      </c>
      <c r="G166" s="107" t="s">
        <v>12</v>
      </c>
      <c r="H166" s="132">
        <f>SUM(H136:H165)</f>
        <v>0</v>
      </c>
      <c r="I166" s="108" t="s">
        <v>12</v>
      </c>
      <c r="J166" s="60"/>
    </row>
    <row r="167" spans="1:12" x14ac:dyDescent="0.25">
      <c r="A167" s="114"/>
      <c r="B167" s="115"/>
      <c r="C167" s="115"/>
      <c r="D167" s="115"/>
      <c r="E167" s="116"/>
      <c r="F167" s="117"/>
      <c r="G167" s="117"/>
      <c r="H167" s="139"/>
      <c r="I167" s="118"/>
      <c r="J167" s="60"/>
    </row>
    <row r="168" spans="1:12" ht="16.5" thickBot="1" x14ac:dyDescent="0.3">
      <c r="A168" s="119" t="s">
        <v>13</v>
      </c>
      <c r="B168" s="141"/>
      <c r="C168" s="142"/>
      <c r="D168" s="142"/>
      <c r="E168" s="143"/>
      <c r="F168" s="144">
        <f>SUMIF(A7:A167,"Всего по дому",F7:F167)</f>
        <v>0</v>
      </c>
      <c r="G168" s="144" t="s">
        <v>12</v>
      </c>
      <c r="H168" s="140">
        <f>SUMIF(A7:A167,"Всего по дому",H7:H167)</f>
        <v>0</v>
      </c>
      <c r="I168" s="145" t="s">
        <v>12</v>
      </c>
      <c r="J168" s="60"/>
    </row>
    <row r="169" spans="1:12" x14ac:dyDescent="0.25">
      <c r="I169" s="122"/>
    </row>
    <row r="170" spans="1:12" ht="16.5" thickBot="1" x14ac:dyDescent="0.3">
      <c r="A170" s="151" t="s">
        <v>15</v>
      </c>
      <c r="B170" s="151"/>
      <c r="C170" s="152"/>
      <c r="D170" s="151"/>
      <c r="E170" s="153"/>
      <c r="F170" s="154"/>
      <c r="G170" s="154"/>
      <c r="H170" s="154"/>
      <c r="I170" s="155"/>
    </row>
    <row r="171" spans="1:12" ht="70.5" customHeight="1" x14ac:dyDescent="0.25">
      <c r="A171" s="156" t="s">
        <v>16</v>
      </c>
      <c r="B171" s="157"/>
      <c r="C171" s="157"/>
      <c r="D171" s="157"/>
      <c r="E171" s="157"/>
      <c r="F171" s="158"/>
      <c r="G171" s="159" t="s">
        <v>125</v>
      </c>
      <c r="H171" s="255" t="s">
        <v>17</v>
      </c>
      <c r="I171" s="256"/>
    </row>
    <row r="172" spans="1:12" ht="18" customHeight="1" x14ac:dyDescent="0.25">
      <c r="A172" s="160"/>
      <c r="B172" s="161"/>
      <c r="C172" s="161"/>
      <c r="D172" s="161"/>
      <c r="E172" s="161"/>
      <c r="F172" s="161"/>
      <c r="G172" s="162"/>
      <c r="H172" s="163" t="s">
        <v>97</v>
      </c>
      <c r="I172" s="164" t="s">
        <v>98</v>
      </c>
    </row>
    <row r="173" spans="1:12" ht="15.75" customHeight="1" x14ac:dyDescent="0.25">
      <c r="A173" s="165" t="str">
        <f>A7</f>
        <v>(1) Район, адрес, год и месяц ввода в эксплуатацию, номер дома</v>
      </c>
      <c r="B173" s="166"/>
      <c r="C173" s="166"/>
      <c r="D173" s="166"/>
      <c r="E173" s="166"/>
      <c r="F173" s="166"/>
      <c r="G173" s="166"/>
      <c r="H173" s="166"/>
      <c r="I173" s="167"/>
    </row>
    <row r="174" spans="1:12" x14ac:dyDescent="0.25">
      <c r="A174" s="168" t="s">
        <v>18</v>
      </c>
      <c r="B174" s="169"/>
      <c r="C174" s="169"/>
      <c r="D174" s="169"/>
      <c r="E174" s="169"/>
      <c r="F174" s="170"/>
      <c r="G174" s="131">
        <f>SUMIF(C8:C37,вспомог.табл.!$A$35,F8:F37)</f>
        <v>0</v>
      </c>
      <c r="H174" s="149">
        <f>IFERROR(G174/$F$38,0)</f>
        <v>0</v>
      </c>
      <c r="I174" s="146">
        <v>0.1</v>
      </c>
    </row>
    <row r="175" spans="1:12" x14ac:dyDescent="0.25">
      <c r="A175" s="168" t="s">
        <v>19</v>
      </c>
      <c r="B175" s="169"/>
      <c r="C175" s="169"/>
      <c r="D175" s="169"/>
      <c r="E175" s="169"/>
      <c r="F175" s="170"/>
      <c r="G175" s="131">
        <f>SUMIF(C8:C37,вспомог.табл.!$A$37,F8:F37)</f>
        <v>0</v>
      </c>
      <c r="H175" s="149">
        <f>IFERROR(G175/$F$38,0)</f>
        <v>0</v>
      </c>
      <c r="I175" s="146">
        <v>0.1</v>
      </c>
    </row>
    <row r="176" spans="1:12" x14ac:dyDescent="0.25">
      <c r="A176" s="168" t="s">
        <v>20</v>
      </c>
      <c r="B176" s="169"/>
      <c r="C176" s="169"/>
      <c r="D176" s="169"/>
      <c r="E176" s="169"/>
      <c r="F176" s="170"/>
      <c r="G176" s="131">
        <f>SUMIF(E8:E37,вспомог.табл.!$A$41,F8:F37)</f>
        <v>0</v>
      </c>
      <c r="H176" s="149">
        <f>IFERROR(G176/$F$38,0)</f>
        <v>0</v>
      </c>
      <c r="I176" s="146">
        <v>0.3</v>
      </c>
    </row>
    <row r="177" spans="1:9" ht="15.75" customHeight="1" x14ac:dyDescent="0.25">
      <c r="A177" s="171" t="str">
        <f>A39</f>
        <v>(2) Район, адрес, год и месяц ввода в эксплуатацию, номер дома</v>
      </c>
      <c r="B177" s="172"/>
      <c r="C177" s="150"/>
      <c r="D177" s="150"/>
      <c r="E177" s="150"/>
      <c r="F177" s="150"/>
      <c r="G177" s="150"/>
      <c r="H177" s="150"/>
      <c r="I177" s="147"/>
    </row>
    <row r="178" spans="1:9" x14ac:dyDescent="0.25">
      <c r="A178" s="168" t="s">
        <v>18</v>
      </c>
      <c r="B178" s="169"/>
      <c r="C178" s="169"/>
      <c r="D178" s="169"/>
      <c r="E178" s="169"/>
      <c r="F178" s="170"/>
      <c r="G178" s="131">
        <f>SUMIF(C40:C69,вспомог.табл.!A35,F40:F69)</f>
        <v>0</v>
      </c>
      <c r="H178" s="243">
        <f>IFERROR(G178/$F$70,0)</f>
        <v>0</v>
      </c>
      <c r="I178" s="146">
        <v>0.1</v>
      </c>
    </row>
    <row r="179" spans="1:9" x14ac:dyDescent="0.25">
      <c r="A179" s="168" t="s">
        <v>19</v>
      </c>
      <c r="B179" s="169"/>
      <c r="C179" s="169"/>
      <c r="D179" s="169"/>
      <c r="E179" s="169"/>
      <c r="F179" s="170"/>
      <c r="G179" s="131">
        <f>SUMIF(C40:C69,вспомог.табл.!A37,F40:F69)</f>
        <v>0</v>
      </c>
      <c r="H179" s="243">
        <f>IFERROR(G179/$F$70,0)</f>
        <v>0</v>
      </c>
      <c r="I179" s="146">
        <v>0.1</v>
      </c>
    </row>
    <row r="180" spans="1:9" x14ac:dyDescent="0.25">
      <c r="A180" s="168" t="s">
        <v>20</v>
      </c>
      <c r="B180" s="169"/>
      <c r="C180" s="169"/>
      <c r="D180" s="169"/>
      <c r="E180" s="169"/>
      <c r="F180" s="170"/>
      <c r="G180" s="131">
        <f>SUMIF(E40:E69,вспомог.табл.!A41,F40:F69)</f>
        <v>0</v>
      </c>
      <c r="H180" s="243">
        <f>IFERROR(G180/$F$70,0)</f>
        <v>0</v>
      </c>
      <c r="I180" s="146">
        <v>0.3</v>
      </c>
    </row>
    <row r="181" spans="1:9" ht="15.75" customHeight="1" x14ac:dyDescent="0.25">
      <c r="A181" s="171" t="str">
        <f>A71</f>
        <v xml:space="preserve">(3) Район, адрес, год и месяц ввода в эксплуатацию, номер дома 
</v>
      </c>
      <c r="B181" s="172"/>
      <c r="C181" s="150"/>
      <c r="D181" s="150"/>
      <c r="E181" s="150"/>
      <c r="F181" s="150"/>
      <c r="G181" s="150"/>
      <c r="H181" s="150"/>
      <c r="I181" s="147"/>
    </row>
    <row r="182" spans="1:9" x14ac:dyDescent="0.25">
      <c r="A182" s="168" t="s">
        <v>18</v>
      </c>
      <c r="B182" s="169"/>
      <c r="C182" s="169"/>
      <c r="D182" s="169"/>
      <c r="E182" s="169"/>
      <c r="F182" s="170"/>
      <c r="G182" s="131">
        <f>SUMIF(C72:C101,вспомог.табл.!A35,F72:F101)</f>
        <v>0</v>
      </c>
      <c r="H182" s="243">
        <f>IFERROR(G182/$F$102,0)</f>
        <v>0</v>
      </c>
      <c r="I182" s="146">
        <v>0.1</v>
      </c>
    </row>
    <row r="183" spans="1:9" x14ac:dyDescent="0.25">
      <c r="A183" s="168" t="s">
        <v>19</v>
      </c>
      <c r="B183" s="169"/>
      <c r="C183" s="169"/>
      <c r="D183" s="169"/>
      <c r="E183" s="169"/>
      <c r="F183" s="170"/>
      <c r="G183" s="131">
        <f>SUMIF(C72:C101,вспомог.табл.!A37,F72:F101)</f>
        <v>0</v>
      </c>
      <c r="H183" s="243">
        <f>IFERROR(G183/$F$102,0)</f>
        <v>0</v>
      </c>
      <c r="I183" s="146">
        <v>0.1</v>
      </c>
    </row>
    <row r="184" spans="1:9" ht="16.5" thickBot="1" x14ac:dyDescent="0.3">
      <c r="A184" s="173" t="s">
        <v>20</v>
      </c>
      <c r="B184" s="174"/>
      <c r="C184" s="174"/>
      <c r="D184" s="174"/>
      <c r="E184" s="174"/>
      <c r="F184" s="175"/>
      <c r="G184" s="176">
        <f>SUMIF(E72:E101,вспомог.табл.!A41,F72:F101)</f>
        <v>0</v>
      </c>
      <c r="H184" s="244">
        <f>IFERROR(G184/$F$102,0)</f>
        <v>0</v>
      </c>
      <c r="I184" s="146">
        <v>0.3</v>
      </c>
    </row>
    <row r="185" spans="1:9" ht="15.75" customHeight="1" x14ac:dyDescent="0.25">
      <c r="A185" s="171" t="str">
        <f>A103</f>
        <v xml:space="preserve">(4) Район, адрес, год и месяц ввода в эксплуатацию, номер дома 
</v>
      </c>
      <c r="B185" s="172"/>
      <c r="C185" s="150"/>
      <c r="D185" s="150"/>
      <c r="E185" s="150"/>
      <c r="F185" s="150"/>
      <c r="G185" s="150"/>
      <c r="H185" s="150"/>
      <c r="I185" s="147"/>
    </row>
    <row r="186" spans="1:9" x14ac:dyDescent="0.25">
      <c r="A186" s="168" t="s">
        <v>18</v>
      </c>
      <c r="B186" s="169"/>
      <c r="C186" s="169"/>
      <c r="D186" s="169"/>
      <c r="E186" s="169"/>
      <c r="F186" s="170"/>
      <c r="G186" s="131">
        <f>SUMIF(C104:C133,вспомог.табл.!A35,F104:F133)</f>
        <v>0</v>
      </c>
      <c r="H186" s="243">
        <f>IFERROR(G186/$F$134,0)</f>
        <v>0</v>
      </c>
      <c r="I186" s="146">
        <v>0.1</v>
      </c>
    </row>
    <row r="187" spans="1:9" x14ac:dyDescent="0.25">
      <c r="A187" s="168" t="s">
        <v>19</v>
      </c>
      <c r="B187" s="169"/>
      <c r="C187" s="169"/>
      <c r="D187" s="169"/>
      <c r="E187" s="169"/>
      <c r="F187" s="170"/>
      <c r="G187" s="131">
        <f>SUMIF(C104:C133,вспомог.табл.!A37,F104:F133)</f>
        <v>0</v>
      </c>
      <c r="H187" s="243">
        <f>IFERROR(G187/$F$134,0)</f>
        <v>0</v>
      </c>
      <c r="I187" s="146">
        <v>0.1</v>
      </c>
    </row>
    <row r="188" spans="1:9" ht="16.5" thickBot="1" x14ac:dyDescent="0.3">
      <c r="A188" s="173" t="s">
        <v>20</v>
      </c>
      <c r="B188" s="174"/>
      <c r="C188" s="174"/>
      <c r="D188" s="174"/>
      <c r="E188" s="174"/>
      <c r="F188" s="175"/>
      <c r="G188" s="176">
        <f>SUMIF(E104:E133,вспомог.табл.!A41,F104:F133)</f>
        <v>0</v>
      </c>
      <c r="H188" s="244">
        <f>IFERROR(G188/$F$134,0)</f>
        <v>0</v>
      </c>
      <c r="I188" s="146">
        <v>0.3</v>
      </c>
    </row>
    <row r="189" spans="1:9" ht="15.75" customHeight="1" x14ac:dyDescent="0.25">
      <c r="A189" s="171" t="str">
        <f>A135</f>
        <v xml:space="preserve">(5) Район, адрес, год и месяц ввода в эксплуатацию, номер дома 
</v>
      </c>
      <c r="B189" s="172"/>
      <c r="C189" s="150"/>
      <c r="D189" s="150"/>
      <c r="E189" s="150"/>
      <c r="F189" s="150"/>
      <c r="G189" s="150"/>
      <c r="H189" s="150"/>
      <c r="I189" s="147"/>
    </row>
    <row r="190" spans="1:9" x14ac:dyDescent="0.25">
      <c r="A190" s="168" t="s">
        <v>18</v>
      </c>
      <c r="B190" s="169"/>
      <c r="C190" s="169"/>
      <c r="D190" s="169"/>
      <c r="E190" s="169"/>
      <c r="F190" s="170"/>
      <c r="G190" s="131">
        <f>SUMIF(C136:C165,вспомог.табл.!A35,F136:F165)</f>
        <v>0</v>
      </c>
      <c r="H190" s="243">
        <f>IFERROR(G190/$F$166,0)</f>
        <v>0</v>
      </c>
      <c r="I190" s="146">
        <v>0.1</v>
      </c>
    </row>
    <row r="191" spans="1:9" x14ac:dyDescent="0.25">
      <c r="A191" s="168" t="s">
        <v>19</v>
      </c>
      <c r="B191" s="169"/>
      <c r="C191" s="169"/>
      <c r="D191" s="169"/>
      <c r="E191" s="169"/>
      <c r="F191" s="170"/>
      <c r="G191" s="131">
        <f>SUMIF(C136:C165,вспомог.табл.!A37,F136:F165)</f>
        <v>0</v>
      </c>
      <c r="H191" s="243">
        <f>IFERROR(G191/$F$166,0)</f>
        <v>0</v>
      </c>
      <c r="I191" s="146">
        <v>0.1</v>
      </c>
    </row>
    <row r="192" spans="1:9" ht="16.5" thickBot="1" x14ac:dyDescent="0.3">
      <c r="A192" s="173" t="s">
        <v>20</v>
      </c>
      <c r="B192" s="174"/>
      <c r="C192" s="174"/>
      <c r="D192" s="174"/>
      <c r="E192" s="174"/>
      <c r="F192" s="175"/>
      <c r="G192" s="176">
        <f>SUMIF(E136:E165,вспомог.табл.!A41,F136:F165)</f>
        <v>0</v>
      </c>
      <c r="H192" s="244">
        <f>IFERROR(G192/$F$166,0)</f>
        <v>0</v>
      </c>
      <c r="I192" s="148">
        <v>0.3</v>
      </c>
    </row>
    <row r="193" spans="1:9" hidden="1" x14ac:dyDescent="0.25">
      <c r="I193" s="122"/>
    </row>
    <row r="194" spans="1:9" hidden="1" x14ac:dyDescent="0.25">
      <c r="A194" s="66" t="s">
        <v>48</v>
      </c>
      <c r="B194" s="66"/>
      <c r="I194" s="122"/>
    </row>
    <row r="195" spans="1:9" ht="15" hidden="1" customHeight="1" x14ac:dyDescent="0.25">
      <c r="A195" s="123" t="s">
        <v>49</v>
      </c>
      <c r="B195" s="123"/>
      <c r="C195" s="123"/>
      <c r="D195" s="123"/>
      <c r="E195" s="123"/>
      <c r="F195" s="123"/>
      <c r="G195" s="123"/>
      <c r="H195" s="123"/>
      <c r="I195" s="123"/>
    </row>
    <row r="196" spans="1:9" ht="15" hidden="1" customHeight="1" x14ac:dyDescent="0.25">
      <c r="A196" s="123"/>
      <c r="B196" s="123"/>
      <c r="C196" s="123"/>
      <c r="D196" s="123"/>
      <c r="E196" s="123"/>
      <c r="F196" s="123"/>
      <c r="G196" s="123"/>
      <c r="H196" s="123"/>
      <c r="I196" s="123"/>
    </row>
    <row r="197" spans="1:9" hidden="1" x14ac:dyDescent="0.25">
      <c r="B197" s="124"/>
      <c r="C197" s="124" t="s">
        <v>51</v>
      </c>
      <c r="D197" s="68"/>
      <c r="E197" s="68"/>
      <c r="F197" s="68"/>
      <c r="G197" s="124" t="s">
        <v>52</v>
      </c>
      <c r="H197" s="124"/>
      <c r="I197" s="124"/>
    </row>
    <row r="198" spans="1:9" hidden="1" x14ac:dyDescent="0.25">
      <c r="A198" s="68" t="s">
        <v>50</v>
      </c>
      <c r="B198" s="68"/>
      <c r="I198" s="122"/>
    </row>
    <row r="199" spans="1:9" hidden="1" x14ac:dyDescent="0.25">
      <c r="A199" s="123" t="s">
        <v>92</v>
      </c>
      <c r="B199" s="123"/>
      <c r="C199" s="123"/>
      <c r="D199" s="123"/>
      <c r="E199" s="123"/>
      <c r="F199" s="123"/>
      <c r="G199" s="123"/>
      <c r="H199" s="123"/>
      <c r="I199" s="123"/>
    </row>
    <row r="200" spans="1:9" hidden="1" x14ac:dyDescent="0.25">
      <c r="I200" s="122"/>
    </row>
    <row r="201" spans="1:9" hidden="1" x14ac:dyDescent="0.25">
      <c r="I201" s="122"/>
    </row>
    <row r="202" spans="1:9" hidden="1" x14ac:dyDescent="0.25">
      <c r="I202" s="122"/>
    </row>
    <row r="203" spans="1:9" hidden="1" x14ac:dyDescent="0.25">
      <c r="I203" s="122"/>
    </row>
    <row r="204" spans="1:9" hidden="1" x14ac:dyDescent="0.25">
      <c r="I204" s="122"/>
    </row>
    <row r="205" spans="1:9" hidden="1" x14ac:dyDescent="0.25">
      <c r="I205" s="122"/>
    </row>
    <row r="206" spans="1:9" hidden="1" x14ac:dyDescent="0.25">
      <c r="I206" s="122"/>
    </row>
    <row r="207" spans="1:9" hidden="1" x14ac:dyDescent="0.25">
      <c r="I207" s="122"/>
    </row>
    <row r="208" spans="1:9" hidden="1" x14ac:dyDescent="0.25">
      <c r="I208" s="122"/>
    </row>
    <row r="209" spans="9:9" hidden="1" x14ac:dyDescent="0.25">
      <c r="I209" s="122"/>
    </row>
    <row r="210" spans="9:9" hidden="1" x14ac:dyDescent="0.25">
      <c r="I210" s="122"/>
    </row>
    <row r="211" spans="9:9" hidden="1" x14ac:dyDescent="0.25">
      <c r="I211" s="122"/>
    </row>
    <row r="212" spans="9:9" hidden="1" x14ac:dyDescent="0.25">
      <c r="I212" s="122"/>
    </row>
    <row r="213" spans="9:9" hidden="1" x14ac:dyDescent="0.25">
      <c r="I213" s="122"/>
    </row>
    <row r="214" spans="9:9" hidden="1" x14ac:dyDescent="0.25">
      <c r="I214" s="122"/>
    </row>
    <row r="215" spans="9:9" hidden="1" x14ac:dyDescent="0.25">
      <c r="I215" s="122"/>
    </row>
    <row r="216" spans="9:9" hidden="1" x14ac:dyDescent="0.25">
      <c r="I216" s="122"/>
    </row>
    <row r="217" spans="9:9" hidden="1" x14ac:dyDescent="0.25">
      <c r="I217" s="122"/>
    </row>
    <row r="218" spans="9:9" hidden="1" x14ac:dyDescent="0.25">
      <c r="I218" s="122"/>
    </row>
    <row r="219" spans="9:9" hidden="1" x14ac:dyDescent="0.25">
      <c r="I219" s="122"/>
    </row>
    <row r="220" spans="9:9" hidden="1" x14ac:dyDescent="0.25">
      <c r="I220" s="122"/>
    </row>
    <row r="221" spans="9:9" hidden="1" x14ac:dyDescent="0.25">
      <c r="I221" s="122"/>
    </row>
    <row r="222" spans="9:9" hidden="1" x14ac:dyDescent="0.25">
      <c r="I222" s="122"/>
    </row>
    <row r="223" spans="9:9" hidden="1" x14ac:dyDescent="0.25">
      <c r="I223" s="122"/>
    </row>
    <row r="224" spans="9:9" hidden="1" x14ac:dyDescent="0.25">
      <c r="I224" s="122"/>
    </row>
    <row r="225" spans="9:9" hidden="1" x14ac:dyDescent="0.25">
      <c r="I225" s="122"/>
    </row>
    <row r="226" spans="9:9" hidden="1" x14ac:dyDescent="0.25">
      <c r="I226" s="122"/>
    </row>
    <row r="227" spans="9:9" hidden="1" x14ac:dyDescent="0.25">
      <c r="I227" s="122"/>
    </row>
    <row r="228" spans="9:9" hidden="1" x14ac:dyDescent="0.25">
      <c r="I228" s="122"/>
    </row>
    <row r="229" spans="9:9" hidden="1" x14ac:dyDescent="0.25">
      <c r="I229" s="122"/>
    </row>
    <row r="230" spans="9:9" hidden="1" x14ac:dyDescent="0.25">
      <c r="I230" s="122"/>
    </row>
    <row r="231" spans="9:9" hidden="1" x14ac:dyDescent="0.25">
      <c r="I231" s="122"/>
    </row>
    <row r="232" spans="9:9" hidden="1" x14ac:dyDescent="0.25">
      <c r="I232" s="122"/>
    </row>
    <row r="233" spans="9:9" hidden="1" x14ac:dyDescent="0.25">
      <c r="I233" s="122"/>
    </row>
    <row r="234" spans="9:9" hidden="1" x14ac:dyDescent="0.25">
      <c r="I234" s="122"/>
    </row>
    <row r="235" spans="9:9" hidden="1" x14ac:dyDescent="0.25">
      <c r="I235" s="122"/>
    </row>
    <row r="236" spans="9:9" hidden="1" x14ac:dyDescent="0.25">
      <c r="I236" s="122"/>
    </row>
    <row r="237" spans="9:9" hidden="1" x14ac:dyDescent="0.25">
      <c r="I237" s="122"/>
    </row>
    <row r="238" spans="9:9" hidden="1" x14ac:dyDescent="0.25">
      <c r="I238" s="122"/>
    </row>
    <row r="239" spans="9:9" hidden="1" x14ac:dyDescent="0.25">
      <c r="I239" s="122"/>
    </row>
    <row r="240" spans="9:9" hidden="1" x14ac:dyDescent="0.25">
      <c r="I240" s="122"/>
    </row>
    <row r="241" spans="9:9" hidden="1" x14ac:dyDescent="0.25">
      <c r="I241" s="122"/>
    </row>
    <row r="242" spans="9:9" hidden="1" x14ac:dyDescent="0.25">
      <c r="I242" s="122"/>
    </row>
    <row r="243" spans="9:9" hidden="1" x14ac:dyDescent="0.25">
      <c r="I243" s="122"/>
    </row>
    <row r="244" spans="9:9" hidden="1" x14ac:dyDescent="0.25">
      <c r="I244" s="122"/>
    </row>
    <row r="245" spans="9:9" hidden="1" x14ac:dyDescent="0.25">
      <c r="I245" s="122"/>
    </row>
    <row r="246" spans="9:9" hidden="1" x14ac:dyDescent="0.25">
      <c r="I246" s="122"/>
    </row>
    <row r="247" spans="9:9" hidden="1" x14ac:dyDescent="0.25">
      <c r="I247" s="122"/>
    </row>
    <row r="248" spans="9:9" hidden="1" x14ac:dyDescent="0.25">
      <c r="I248" s="122"/>
    </row>
    <row r="249" spans="9:9" hidden="1" x14ac:dyDescent="0.25">
      <c r="I249" s="122"/>
    </row>
    <row r="250" spans="9:9" hidden="1" x14ac:dyDescent="0.25">
      <c r="I250" s="122"/>
    </row>
    <row r="251" spans="9:9" hidden="1" x14ac:dyDescent="0.25">
      <c r="I251" s="122"/>
    </row>
    <row r="252" spans="9:9" hidden="1" x14ac:dyDescent="0.25">
      <c r="I252" s="122"/>
    </row>
    <row r="253" spans="9:9" hidden="1" x14ac:dyDescent="0.25">
      <c r="I253" s="122"/>
    </row>
    <row r="254" spans="9:9" hidden="1" x14ac:dyDescent="0.25">
      <c r="I254" s="122"/>
    </row>
    <row r="255" spans="9:9" hidden="1" x14ac:dyDescent="0.25">
      <c r="I255" s="122"/>
    </row>
    <row r="256" spans="9:9" hidden="1" x14ac:dyDescent="0.25">
      <c r="I256" s="122"/>
    </row>
    <row r="257" spans="9:9" hidden="1" x14ac:dyDescent="0.25">
      <c r="I257" s="122"/>
    </row>
    <row r="258" spans="9:9" hidden="1" x14ac:dyDescent="0.25">
      <c r="I258" s="122"/>
    </row>
    <row r="259" spans="9:9" hidden="1" x14ac:dyDescent="0.25">
      <c r="I259" s="122"/>
    </row>
    <row r="260" spans="9:9" hidden="1" x14ac:dyDescent="0.25">
      <c r="I260" s="122"/>
    </row>
    <row r="261" spans="9:9" hidden="1" x14ac:dyDescent="0.25">
      <c r="I261" s="122"/>
    </row>
    <row r="262" spans="9:9" hidden="1" x14ac:dyDescent="0.25">
      <c r="I262" s="122"/>
    </row>
    <row r="263" spans="9:9" hidden="1" x14ac:dyDescent="0.25">
      <c r="I263" s="122"/>
    </row>
    <row r="264" spans="9:9" hidden="1" x14ac:dyDescent="0.25">
      <c r="I264" s="122"/>
    </row>
    <row r="265" spans="9:9" hidden="1" x14ac:dyDescent="0.25">
      <c r="I265" s="122"/>
    </row>
    <row r="266" spans="9:9" hidden="1" x14ac:dyDescent="0.25">
      <c r="I266" s="122"/>
    </row>
    <row r="267" spans="9:9" hidden="1" x14ac:dyDescent="0.25">
      <c r="I267" s="122"/>
    </row>
    <row r="268" spans="9:9" hidden="1" x14ac:dyDescent="0.25">
      <c r="I268" s="122"/>
    </row>
    <row r="269" spans="9:9" hidden="1" x14ac:dyDescent="0.25">
      <c r="I269" s="122"/>
    </row>
    <row r="270" spans="9:9" hidden="1" x14ac:dyDescent="0.25">
      <c r="I270" s="122"/>
    </row>
    <row r="271" spans="9:9" hidden="1" x14ac:dyDescent="0.25">
      <c r="I271" s="122"/>
    </row>
    <row r="272" spans="9:9" hidden="1" x14ac:dyDescent="0.25">
      <c r="I272" s="122"/>
    </row>
    <row r="273" spans="9:9" hidden="1" x14ac:dyDescent="0.25">
      <c r="I273" s="122"/>
    </row>
    <row r="274" spans="9:9" hidden="1" x14ac:dyDescent="0.25">
      <c r="I274" s="122"/>
    </row>
    <row r="275" spans="9:9" hidden="1" x14ac:dyDescent="0.25">
      <c r="I275" s="122"/>
    </row>
    <row r="276" spans="9:9" hidden="1" x14ac:dyDescent="0.25">
      <c r="I276" s="122"/>
    </row>
    <row r="277" spans="9:9" hidden="1" x14ac:dyDescent="0.25">
      <c r="I277" s="122"/>
    </row>
    <row r="278" spans="9:9" hidden="1" x14ac:dyDescent="0.25">
      <c r="I278" s="122"/>
    </row>
    <row r="279" spans="9:9" hidden="1" x14ac:dyDescent="0.25">
      <c r="I279" s="122"/>
    </row>
    <row r="280" spans="9:9" hidden="1" x14ac:dyDescent="0.25">
      <c r="I280" s="122"/>
    </row>
    <row r="281" spans="9:9" hidden="1" x14ac:dyDescent="0.25">
      <c r="I281" s="122"/>
    </row>
    <row r="282" spans="9:9" hidden="1" x14ac:dyDescent="0.25">
      <c r="I282" s="122"/>
    </row>
    <row r="283" spans="9:9" hidden="1" x14ac:dyDescent="0.25">
      <c r="I283" s="122"/>
    </row>
    <row r="284" spans="9:9" hidden="1" x14ac:dyDescent="0.25">
      <c r="I284" s="122"/>
    </row>
    <row r="285" spans="9:9" hidden="1" x14ac:dyDescent="0.25">
      <c r="I285" s="122"/>
    </row>
    <row r="286" spans="9:9" hidden="1" x14ac:dyDescent="0.25">
      <c r="I286" s="122"/>
    </row>
    <row r="287" spans="9:9" hidden="1" x14ac:dyDescent="0.25">
      <c r="I287" s="122"/>
    </row>
    <row r="288" spans="9:9" hidden="1" x14ac:dyDescent="0.25">
      <c r="I288" s="122"/>
    </row>
    <row r="289" spans="9:9" hidden="1" x14ac:dyDescent="0.25">
      <c r="I289" s="122"/>
    </row>
    <row r="290" spans="9:9" hidden="1" x14ac:dyDescent="0.25">
      <c r="I290" s="122"/>
    </row>
    <row r="291" spans="9:9" hidden="1" x14ac:dyDescent="0.25">
      <c r="I291" s="122"/>
    </row>
    <row r="292" spans="9:9" hidden="1" x14ac:dyDescent="0.25">
      <c r="I292" s="122"/>
    </row>
    <row r="293" spans="9:9" hidden="1" x14ac:dyDescent="0.25">
      <c r="I293" s="122"/>
    </row>
    <row r="294" spans="9:9" hidden="1" x14ac:dyDescent="0.25">
      <c r="I294" s="122"/>
    </row>
    <row r="295" spans="9:9" hidden="1" x14ac:dyDescent="0.25">
      <c r="I295" s="122"/>
    </row>
    <row r="296" spans="9:9" hidden="1" x14ac:dyDescent="0.25">
      <c r="I296" s="122"/>
    </row>
    <row r="297" spans="9:9" hidden="1" x14ac:dyDescent="0.25">
      <c r="I297" s="122"/>
    </row>
    <row r="298" spans="9:9" hidden="1" x14ac:dyDescent="0.25">
      <c r="I298" s="122"/>
    </row>
    <row r="299" spans="9:9" hidden="1" x14ac:dyDescent="0.25">
      <c r="I299" s="122"/>
    </row>
    <row r="300" spans="9:9" hidden="1" x14ac:dyDescent="0.25">
      <c r="I300" s="122"/>
    </row>
    <row r="301" spans="9:9" hidden="1" x14ac:dyDescent="0.25">
      <c r="I301" s="122"/>
    </row>
    <row r="302" spans="9:9" hidden="1" x14ac:dyDescent="0.25">
      <c r="I302" s="122"/>
    </row>
    <row r="303" spans="9:9" hidden="1" x14ac:dyDescent="0.25">
      <c r="I303" s="122"/>
    </row>
    <row r="304" spans="9:9" hidden="1" x14ac:dyDescent="0.25">
      <c r="I304" s="122"/>
    </row>
    <row r="305" spans="9:9" hidden="1" x14ac:dyDescent="0.25">
      <c r="I305" s="122"/>
    </row>
    <row r="306" spans="9:9" hidden="1" x14ac:dyDescent="0.25">
      <c r="I306" s="122"/>
    </row>
    <row r="307" spans="9:9" hidden="1" x14ac:dyDescent="0.25">
      <c r="I307" s="122"/>
    </row>
    <row r="308" spans="9:9" hidden="1" x14ac:dyDescent="0.25">
      <c r="I308" s="122"/>
    </row>
    <row r="309" spans="9:9" hidden="1" x14ac:dyDescent="0.25">
      <c r="I309" s="122"/>
    </row>
    <row r="310" spans="9:9" hidden="1" x14ac:dyDescent="0.25">
      <c r="I310" s="122"/>
    </row>
    <row r="311" spans="9:9" hidden="1" x14ac:dyDescent="0.25">
      <c r="I311" s="122"/>
    </row>
    <row r="312" spans="9:9" hidden="1" x14ac:dyDescent="0.25">
      <c r="I312" s="122"/>
    </row>
    <row r="313" spans="9:9" hidden="1" x14ac:dyDescent="0.25">
      <c r="I313" s="122"/>
    </row>
    <row r="314" spans="9:9" hidden="1" x14ac:dyDescent="0.25">
      <c r="I314" s="122"/>
    </row>
    <row r="315" spans="9:9" hidden="1" x14ac:dyDescent="0.25">
      <c r="I315" s="122"/>
    </row>
    <row r="316" spans="9:9" hidden="1" x14ac:dyDescent="0.25">
      <c r="I316" s="122"/>
    </row>
    <row r="317" spans="9:9" hidden="1" x14ac:dyDescent="0.25">
      <c r="I317" s="122"/>
    </row>
    <row r="318" spans="9:9" hidden="1" x14ac:dyDescent="0.25">
      <c r="I318" s="122"/>
    </row>
    <row r="319" spans="9:9" hidden="1" x14ac:dyDescent="0.25">
      <c r="I319" s="122"/>
    </row>
    <row r="320" spans="9:9" hidden="1" x14ac:dyDescent="0.25">
      <c r="I320" s="122"/>
    </row>
    <row r="321" spans="9:9" hidden="1" x14ac:dyDescent="0.25">
      <c r="I321" s="122"/>
    </row>
    <row r="322" spans="9:9" hidden="1" x14ac:dyDescent="0.25">
      <c r="I322" s="122"/>
    </row>
    <row r="323" spans="9:9" hidden="1" x14ac:dyDescent="0.25">
      <c r="I323" s="122"/>
    </row>
    <row r="324" spans="9:9" hidden="1" x14ac:dyDescent="0.25">
      <c r="I324" s="122"/>
    </row>
    <row r="325" spans="9:9" hidden="1" x14ac:dyDescent="0.25">
      <c r="I325" s="122"/>
    </row>
    <row r="326" spans="9:9" hidden="1" x14ac:dyDescent="0.25">
      <c r="I326" s="122"/>
    </row>
    <row r="327" spans="9:9" hidden="1" x14ac:dyDescent="0.25">
      <c r="I327" s="122"/>
    </row>
    <row r="328" spans="9:9" hidden="1" x14ac:dyDescent="0.25">
      <c r="I328" s="122"/>
    </row>
    <row r="329" spans="9:9" hidden="1" x14ac:dyDescent="0.25">
      <c r="I329" s="122"/>
    </row>
    <row r="330" spans="9:9" hidden="1" x14ac:dyDescent="0.25">
      <c r="I330" s="122"/>
    </row>
    <row r="331" spans="9:9" hidden="1" x14ac:dyDescent="0.25">
      <c r="I331" s="122"/>
    </row>
    <row r="332" spans="9:9" hidden="1" x14ac:dyDescent="0.25">
      <c r="I332" s="122"/>
    </row>
    <row r="333" spans="9:9" hidden="1" x14ac:dyDescent="0.25">
      <c r="I333" s="122"/>
    </row>
    <row r="334" spans="9:9" hidden="1" x14ac:dyDescent="0.25">
      <c r="I334" s="122"/>
    </row>
    <row r="335" spans="9:9" hidden="1" x14ac:dyDescent="0.25">
      <c r="I335" s="122"/>
    </row>
    <row r="336" spans="9:9" hidden="1" x14ac:dyDescent="0.25">
      <c r="I336" s="122"/>
    </row>
    <row r="337" spans="9:9" hidden="1" x14ac:dyDescent="0.25">
      <c r="I337" s="122"/>
    </row>
    <row r="338" spans="9:9" hidden="1" x14ac:dyDescent="0.25">
      <c r="I338" s="122"/>
    </row>
    <row r="339" spans="9:9" hidden="1" x14ac:dyDescent="0.25">
      <c r="I339" s="122"/>
    </row>
    <row r="340" spans="9:9" hidden="1" x14ac:dyDescent="0.25">
      <c r="I340" s="122"/>
    </row>
    <row r="341" spans="9:9" hidden="1" x14ac:dyDescent="0.25">
      <c r="I341" s="122"/>
    </row>
    <row r="342" spans="9:9" hidden="1" x14ac:dyDescent="0.25">
      <c r="I342" s="122"/>
    </row>
    <row r="343" spans="9:9" hidden="1" x14ac:dyDescent="0.25">
      <c r="I343" s="122"/>
    </row>
    <row r="344" spans="9:9" hidden="1" x14ac:dyDescent="0.25">
      <c r="I344" s="122"/>
    </row>
    <row r="345" spans="9:9" hidden="1" x14ac:dyDescent="0.25">
      <c r="I345" s="122"/>
    </row>
    <row r="346" spans="9:9" hidden="1" x14ac:dyDescent="0.25">
      <c r="I346" s="122"/>
    </row>
    <row r="347" spans="9:9" hidden="1" x14ac:dyDescent="0.25">
      <c r="I347" s="122"/>
    </row>
    <row r="348" spans="9:9" hidden="1" x14ac:dyDescent="0.25">
      <c r="I348" s="122"/>
    </row>
    <row r="349" spans="9:9" hidden="1" x14ac:dyDescent="0.25">
      <c r="I349" s="122"/>
    </row>
    <row r="350" spans="9:9" hidden="1" x14ac:dyDescent="0.25">
      <c r="I350" s="122"/>
    </row>
    <row r="351" spans="9:9" hidden="1" x14ac:dyDescent="0.25">
      <c r="I351" s="122"/>
    </row>
    <row r="352" spans="9:9" hidden="1" x14ac:dyDescent="0.25">
      <c r="I352" s="122"/>
    </row>
    <row r="353" spans="9:9" hidden="1" x14ac:dyDescent="0.25">
      <c r="I353" s="122"/>
    </row>
    <row r="354" spans="9:9" hidden="1" x14ac:dyDescent="0.25">
      <c r="I354" s="122"/>
    </row>
    <row r="355" spans="9:9" hidden="1" x14ac:dyDescent="0.25">
      <c r="I355" s="122"/>
    </row>
    <row r="356" spans="9:9" hidden="1" x14ac:dyDescent="0.25">
      <c r="I356" s="122"/>
    </row>
    <row r="357" spans="9:9" hidden="1" x14ac:dyDescent="0.25">
      <c r="I357" s="122"/>
    </row>
    <row r="358" spans="9:9" hidden="1" x14ac:dyDescent="0.25">
      <c r="I358" s="122"/>
    </row>
    <row r="359" spans="9:9" hidden="1" x14ac:dyDescent="0.25">
      <c r="I359" s="122"/>
    </row>
    <row r="360" spans="9:9" hidden="1" x14ac:dyDescent="0.25">
      <c r="I360" s="122"/>
    </row>
    <row r="361" spans="9:9" hidden="1" x14ac:dyDescent="0.25">
      <c r="I361" s="122"/>
    </row>
    <row r="362" spans="9:9" hidden="1" x14ac:dyDescent="0.25">
      <c r="I362" s="122"/>
    </row>
    <row r="363" spans="9:9" hidden="1" x14ac:dyDescent="0.25">
      <c r="I363" s="122"/>
    </row>
    <row r="364" spans="9:9" hidden="1" x14ac:dyDescent="0.25">
      <c r="I364" s="122"/>
    </row>
    <row r="365" spans="9:9" hidden="1" x14ac:dyDescent="0.25">
      <c r="I365" s="122"/>
    </row>
    <row r="366" spans="9:9" hidden="1" x14ac:dyDescent="0.25">
      <c r="I366" s="122"/>
    </row>
    <row r="367" spans="9:9" hidden="1" x14ac:dyDescent="0.25">
      <c r="I367" s="122"/>
    </row>
    <row r="368" spans="9:9" hidden="1" x14ac:dyDescent="0.25">
      <c r="I368" s="122"/>
    </row>
    <row r="369" spans="9:9" hidden="1" x14ac:dyDescent="0.25">
      <c r="I369" s="122"/>
    </row>
    <row r="370" spans="9:9" hidden="1" x14ac:dyDescent="0.25">
      <c r="I370" s="122"/>
    </row>
    <row r="371" spans="9:9" hidden="1" x14ac:dyDescent="0.25">
      <c r="I371" s="122"/>
    </row>
    <row r="372" spans="9:9" hidden="1" x14ac:dyDescent="0.25">
      <c r="I372" s="122"/>
    </row>
    <row r="373" spans="9:9" hidden="1" x14ac:dyDescent="0.25">
      <c r="I373" s="122"/>
    </row>
    <row r="374" spans="9:9" hidden="1" x14ac:dyDescent="0.25">
      <c r="I374" s="122"/>
    </row>
    <row r="375" spans="9:9" hidden="1" x14ac:dyDescent="0.25">
      <c r="I375" s="122"/>
    </row>
    <row r="376" spans="9:9" hidden="1" x14ac:dyDescent="0.25">
      <c r="I376" s="122"/>
    </row>
    <row r="377" spans="9:9" hidden="1" x14ac:dyDescent="0.25">
      <c r="I377" s="122"/>
    </row>
    <row r="378" spans="9:9" hidden="1" x14ac:dyDescent="0.25">
      <c r="I378" s="122"/>
    </row>
    <row r="379" spans="9:9" hidden="1" x14ac:dyDescent="0.25">
      <c r="I379" s="122"/>
    </row>
    <row r="380" spans="9:9" hidden="1" x14ac:dyDescent="0.25">
      <c r="I380" s="122"/>
    </row>
    <row r="381" spans="9:9" hidden="1" x14ac:dyDescent="0.25">
      <c r="I381" s="122"/>
    </row>
    <row r="382" spans="9:9" hidden="1" x14ac:dyDescent="0.25">
      <c r="I382" s="122"/>
    </row>
    <row r="383" spans="9:9" hidden="1" x14ac:dyDescent="0.25">
      <c r="I383" s="122"/>
    </row>
    <row r="384" spans="9:9" hidden="1" x14ac:dyDescent="0.25">
      <c r="I384" s="122"/>
    </row>
    <row r="385" spans="9:9" hidden="1" x14ac:dyDescent="0.25">
      <c r="I385" s="122"/>
    </row>
    <row r="386" spans="9:9" hidden="1" x14ac:dyDescent="0.25">
      <c r="I386" s="122"/>
    </row>
    <row r="387" spans="9:9" hidden="1" x14ac:dyDescent="0.25">
      <c r="I387" s="122"/>
    </row>
    <row r="388" spans="9:9" hidden="1" x14ac:dyDescent="0.25">
      <c r="I388" s="122"/>
    </row>
    <row r="389" spans="9:9" hidden="1" x14ac:dyDescent="0.25">
      <c r="I389" s="122"/>
    </row>
    <row r="390" spans="9:9" hidden="1" x14ac:dyDescent="0.25">
      <c r="I390" s="122"/>
    </row>
    <row r="391" spans="9:9" hidden="1" x14ac:dyDescent="0.25">
      <c r="I391" s="122"/>
    </row>
    <row r="392" spans="9:9" hidden="1" x14ac:dyDescent="0.25">
      <c r="I392" s="122"/>
    </row>
    <row r="393" spans="9:9" hidden="1" x14ac:dyDescent="0.25">
      <c r="I393" s="122"/>
    </row>
    <row r="394" spans="9:9" hidden="1" x14ac:dyDescent="0.25">
      <c r="I394" s="122"/>
    </row>
    <row r="395" spans="9:9" hidden="1" x14ac:dyDescent="0.25">
      <c r="I395" s="122"/>
    </row>
    <row r="396" spans="9:9" hidden="1" x14ac:dyDescent="0.25">
      <c r="I396" s="122"/>
    </row>
    <row r="397" spans="9:9" hidden="1" x14ac:dyDescent="0.25">
      <c r="I397" s="122"/>
    </row>
    <row r="398" spans="9:9" hidden="1" x14ac:dyDescent="0.25">
      <c r="I398" s="122"/>
    </row>
    <row r="399" spans="9:9" hidden="1" x14ac:dyDescent="0.25">
      <c r="I399" s="122"/>
    </row>
    <row r="400" spans="9:9" hidden="1" x14ac:dyDescent="0.25">
      <c r="I400" s="122"/>
    </row>
    <row r="401" spans="9:9" hidden="1" x14ac:dyDescent="0.25">
      <c r="I401" s="122"/>
    </row>
    <row r="402" spans="9:9" hidden="1" x14ac:dyDescent="0.25">
      <c r="I402" s="122"/>
    </row>
    <row r="403" spans="9:9" hidden="1" x14ac:dyDescent="0.25">
      <c r="I403" s="122"/>
    </row>
    <row r="404" spans="9:9" hidden="1" x14ac:dyDescent="0.25">
      <c r="I404" s="122"/>
    </row>
    <row r="405" spans="9:9" hidden="1" x14ac:dyDescent="0.25">
      <c r="I405" s="122"/>
    </row>
    <row r="406" spans="9:9" hidden="1" x14ac:dyDescent="0.25">
      <c r="I406" s="122"/>
    </row>
    <row r="407" spans="9:9" hidden="1" x14ac:dyDescent="0.25">
      <c r="I407" s="122"/>
    </row>
    <row r="408" spans="9:9" hidden="1" x14ac:dyDescent="0.25">
      <c r="I408" s="122"/>
    </row>
    <row r="409" spans="9:9" hidden="1" x14ac:dyDescent="0.25">
      <c r="I409" s="122"/>
    </row>
    <row r="410" spans="9:9" hidden="1" x14ac:dyDescent="0.25">
      <c r="I410" s="122"/>
    </row>
    <row r="411" spans="9:9" hidden="1" x14ac:dyDescent="0.25">
      <c r="I411" s="122"/>
    </row>
    <row r="412" spans="9:9" hidden="1" x14ac:dyDescent="0.25">
      <c r="I412" s="122"/>
    </row>
    <row r="413" spans="9:9" hidden="1" x14ac:dyDescent="0.25">
      <c r="I413" s="122"/>
    </row>
    <row r="414" spans="9:9" hidden="1" x14ac:dyDescent="0.25">
      <c r="I414" s="122"/>
    </row>
    <row r="415" spans="9:9" hidden="1" x14ac:dyDescent="0.25">
      <c r="I415" s="122"/>
    </row>
    <row r="416" spans="9:9" hidden="1" x14ac:dyDescent="0.25">
      <c r="I416" s="122"/>
    </row>
    <row r="417" spans="9:9" hidden="1" x14ac:dyDescent="0.25">
      <c r="I417" s="122"/>
    </row>
    <row r="418" spans="9:9" hidden="1" x14ac:dyDescent="0.25">
      <c r="I418" s="122"/>
    </row>
    <row r="419" spans="9:9" hidden="1" x14ac:dyDescent="0.25">
      <c r="I419" s="122"/>
    </row>
    <row r="420" spans="9:9" hidden="1" x14ac:dyDescent="0.25">
      <c r="I420" s="122"/>
    </row>
    <row r="421" spans="9:9" hidden="1" x14ac:dyDescent="0.25">
      <c r="I421" s="122"/>
    </row>
    <row r="422" spans="9:9" hidden="1" x14ac:dyDescent="0.25">
      <c r="I422" s="122"/>
    </row>
    <row r="423" spans="9:9" hidden="1" x14ac:dyDescent="0.25">
      <c r="I423" s="122"/>
    </row>
    <row r="424" spans="9:9" hidden="1" x14ac:dyDescent="0.25">
      <c r="I424" s="122"/>
    </row>
    <row r="425" spans="9:9" hidden="1" x14ac:dyDescent="0.25">
      <c r="I425" s="122"/>
    </row>
    <row r="426" spans="9:9" hidden="1" x14ac:dyDescent="0.25">
      <c r="I426" s="122"/>
    </row>
    <row r="427" spans="9:9" hidden="1" x14ac:dyDescent="0.25">
      <c r="I427" s="122"/>
    </row>
    <row r="428" spans="9:9" hidden="1" x14ac:dyDescent="0.25">
      <c r="I428" s="122"/>
    </row>
    <row r="429" spans="9:9" hidden="1" x14ac:dyDescent="0.25">
      <c r="I429" s="122"/>
    </row>
    <row r="430" spans="9:9" hidden="1" x14ac:dyDescent="0.25">
      <c r="I430" s="122"/>
    </row>
    <row r="431" spans="9:9" hidden="1" x14ac:dyDescent="0.25">
      <c r="I431" s="122"/>
    </row>
    <row r="432" spans="9:9" hidden="1" x14ac:dyDescent="0.25">
      <c r="I432" s="122"/>
    </row>
    <row r="433" spans="9:9" hidden="1" x14ac:dyDescent="0.25">
      <c r="I433" s="122"/>
    </row>
    <row r="434" spans="9:9" hidden="1" x14ac:dyDescent="0.25">
      <c r="I434" s="122"/>
    </row>
    <row r="435" spans="9:9" hidden="1" x14ac:dyDescent="0.25">
      <c r="I435" s="122"/>
    </row>
    <row r="436" spans="9:9" hidden="1" x14ac:dyDescent="0.25">
      <c r="I436" s="122"/>
    </row>
    <row r="437" spans="9:9" hidden="1" x14ac:dyDescent="0.25">
      <c r="I437" s="122"/>
    </row>
    <row r="438" spans="9:9" hidden="1" x14ac:dyDescent="0.25">
      <c r="I438" s="122"/>
    </row>
    <row r="439" spans="9:9" hidden="1" x14ac:dyDescent="0.25">
      <c r="I439" s="122"/>
    </row>
    <row r="440" spans="9:9" hidden="1" x14ac:dyDescent="0.25">
      <c r="I440" s="122"/>
    </row>
    <row r="441" spans="9:9" hidden="1" x14ac:dyDescent="0.25">
      <c r="I441" s="122"/>
    </row>
    <row r="442" spans="9:9" hidden="1" x14ac:dyDescent="0.25">
      <c r="I442" s="122"/>
    </row>
    <row r="443" spans="9:9" hidden="1" x14ac:dyDescent="0.25">
      <c r="I443" s="122"/>
    </row>
    <row r="444" spans="9:9" hidden="1" x14ac:dyDescent="0.25">
      <c r="I444" s="122"/>
    </row>
    <row r="445" spans="9:9" hidden="1" x14ac:dyDescent="0.25">
      <c r="I445" s="122"/>
    </row>
    <row r="446" spans="9:9" hidden="1" x14ac:dyDescent="0.25">
      <c r="I446" s="122"/>
    </row>
    <row r="447" spans="9:9" hidden="1" x14ac:dyDescent="0.25">
      <c r="I447" s="122"/>
    </row>
    <row r="448" spans="9:9" hidden="1" x14ac:dyDescent="0.25">
      <c r="I448" s="122"/>
    </row>
    <row r="449" spans="9:9" hidden="1" x14ac:dyDescent="0.25">
      <c r="I449" s="122"/>
    </row>
    <row r="450" spans="9:9" hidden="1" x14ac:dyDescent="0.25">
      <c r="I450" s="122"/>
    </row>
    <row r="451" spans="9:9" hidden="1" x14ac:dyDescent="0.25">
      <c r="I451" s="122"/>
    </row>
    <row r="452" spans="9:9" hidden="1" x14ac:dyDescent="0.25">
      <c r="I452" s="122"/>
    </row>
    <row r="453" spans="9:9" hidden="1" x14ac:dyDescent="0.25">
      <c r="I453" s="122"/>
    </row>
    <row r="454" spans="9:9" hidden="1" x14ac:dyDescent="0.25">
      <c r="I454" s="122"/>
    </row>
    <row r="455" spans="9:9" hidden="1" x14ac:dyDescent="0.25">
      <c r="I455" s="122"/>
    </row>
    <row r="456" spans="9:9" hidden="1" x14ac:dyDescent="0.25">
      <c r="I456" s="122"/>
    </row>
    <row r="457" spans="9:9" hidden="1" x14ac:dyDescent="0.25">
      <c r="I457" s="122"/>
    </row>
    <row r="458" spans="9:9" hidden="1" x14ac:dyDescent="0.25">
      <c r="I458" s="122"/>
    </row>
    <row r="459" spans="9:9" hidden="1" x14ac:dyDescent="0.25">
      <c r="I459" s="122"/>
    </row>
    <row r="460" spans="9:9" hidden="1" x14ac:dyDescent="0.25">
      <c r="I460" s="122"/>
    </row>
    <row r="461" spans="9:9" hidden="1" x14ac:dyDescent="0.25">
      <c r="I461" s="122"/>
    </row>
    <row r="462" spans="9:9" hidden="1" x14ac:dyDescent="0.25">
      <c r="I462" s="122"/>
    </row>
    <row r="463" spans="9:9" hidden="1" x14ac:dyDescent="0.25">
      <c r="I463" s="122"/>
    </row>
    <row r="464" spans="9:9" hidden="1" x14ac:dyDescent="0.25">
      <c r="I464" s="122"/>
    </row>
    <row r="465" spans="9:9" hidden="1" x14ac:dyDescent="0.25">
      <c r="I465" s="122"/>
    </row>
    <row r="466" spans="9:9" hidden="1" x14ac:dyDescent="0.25">
      <c r="I466" s="122"/>
    </row>
    <row r="467" spans="9:9" hidden="1" x14ac:dyDescent="0.25">
      <c r="I467" s="122"/>
    </row>
    <row r="468" spans="9:9" hidden="1" x14ac:dyDescent="0.25">
      <c r="I468" s="122"/>
    </row>
    <row r="469" spans="9:9" hidden="1" x14ac:dyDescent="0.25">
      <c r="I469" s="122"/>
    </row>
    <row r="470" spans="9:9" hidden="1" x14ac:dyDescent="0.25">
      <c r="I470" s="122"/>
    </row>
    <row r="471" spans="9:9" hidden="1" x14ac:dyDescent="0.25">
      <c r="I471" s="122"/>
    </row>
    <row r="472" spans="9:9" hidden="1" x14ac:dyDescent="0.25">
      <c r="I472" s="122"/>
    </row>
    <row r="473" spans="9:9" hidden="1" x14ac:dyDescent="0.25">
      <c r="I473" s="122"/>
    </row>
    <row r="474" spans="9:9" hidden="1" x14ac:dyDescent="0.25">
      <c r="I474" s="122"/>
    </row>
    <row r="475" spans="9:9" hidden="1" x14ac:dyDescent="0.25">
      <c r="I475" s="122"/>
    </row>
    <row r="476" spans="9:9" hidden="1" x14ac:dyDescent="0.25">
      <c r="I476" s="122"/>
    </row>
    <row r="477" spans="9:9" hidden="1" x14ac:dyDescent="0.25">
      <c r="I477" s="122"/>
    </row>
    <row r="478" spans="9:9" hidden="1" x14ac:dyDescent="0.25">
      <c r="I478" s="122"/>
    </row>
    <row r="479" spans="9:9" hidden="1" x14ac:dyDescent="0.25">
      <c r="I479" s="122"/>
    </row>
    <row r="480" spans="9:9" hidden="1" x14ac:dyDescent="0.25">
      <c r="I480" s="122"/>
    </row>
    <row r="481" spans="9:9" hidden="1" x14ac:dyDescent="0.25">
      <c r="I481" s="122"/>
    </row>
    <row r="482" spans="9:9" hidden="1" x14ac:dyDescent="0.25">
      <c r="I482" s="122"/>
    </row>
    <row r="483" spans="9:9" hidden="1" x14ac:dyDescent="0.25">
      <c r="I483" s="122"/>
    </row>
    <row r="484" spans="9:9" hidden="1" x14ac:dyDescent="0.25">
      <c r="I484" s="122"/>
    </row>
    <row r="485" spans="9:9" hidden="1" x14ac:dyDescent="0.25">
      <c r="I485" s="122"/>
    </row>
    <row r="486" spans="9:9" hidden="1" x14ac:dyDescent="0.25">
      <c r="I486" s="122"/>
    </row>
    <row r="487" spans="9:9" hidden="1" x14ac:dyDescent="0.25">
      <c r="I487" s="122"/>
    </row>
    <row r="488" spans="9:9" hidden="1" x14ac:dyDescent="0.25">
      <c r="I488" s="122"/>
    </row>
    <row r="489" spans="9:9" hidden="1" x14ac:dyDescent="0.25">
      <c r="I489" s="122"/>
    </row>
    <row r="490" spans="9:9" hidden="1" x14ac:dyDescent="0.25">
      <c r="I490" s="122"/>
    </row>
    <row r="491" spans="9:9" hidden="1" x14ac:dyDescent="0.25">
      <c r="I491" s="122"/>
    </row>
    <row r="492" spans="9:9" hidden="1" x14ac:dyDescent="0.25">
      <c r="I492" s="122"/>
    </row>
    <row r="493" spans="9:9" hidden="1" x14ac:dyDescent="0.25">
      <c r="I493" s="122"/>
    </row>
    <row r="494" spans="9:9" hidden="1" x14ac:dyDescent="0.25">
      <c r="I494" s="122"/>
    </row>
    <row r="495" spans="9:9" hidden="1" x14ac:dyDescent="0.25">
      <c r="I495" s="122"/>
    </row>
    <row r="496" spans="9:9" hidden="1" x14ac:dyDescent="0.25">
      <c r="I496" s="122"/>
    </row>
    <row r="497" spans="9:9" hidden="1" x14ac:dyDescent="0.25">
      <c r="I497" s="122"/>
    </row>
    <row r="498" spans="9:9" hidden="1" x14ac:dyDescent="0.25">
      <c r="I498" s="122"/>
    </row>
    <row r="499" spans="9:9" hidden="1" x14ac:dyDescent="0.25">
      <c r="I499" s="122"/>
    </row>
    <row r="500" spans="9:9" hidden="1" x14ac:dyDescent="0.25">
      <c r="I500" s="122"/>
    </row>
    <row r="501" spans="9:9" hidden="1" x14ac:dyDescent="0.25">
      <c r="I501" s="122"/>
    </row>
    <row r="502" spans="9:9" hidden="1" x14ac:dyDescent="0.25">
      <c r="I502" s="122"/>
    </row>
    <row r="503" spans="9:9" hidden="1" x14ac:dyDescent="0.25">
      <c r="I503" s="122"/>
    </row>
    <row r="504" spans="9:9" hidden="1" x14ac:dyDescent="0.25">
      <c r="I504" s="122"/>
    </row>
    <row r="505" spans="9:9" hidden="1" x14ac:dyDescent="0.25">
      <c r="I505" s="122"/>
    </row>
    <row r="506" spans="9:9" hidden="1" x14ac:dyDescent="0.25">
      <c r="I506" s="122"/>
    </row>
    <row r="507" spans="9:9" hidden="1" x14ac:dyDescent="0.25">
      <c r="I507" s="122"/>
    </row>
    <row r="508" spans="9:9" hidden="1" x14ac:dyDescent="0.25">
      <c r="I508" s="122"/>
    </row>
    <row r="509" spans="9:9" hidden="1" x14ac:dyDescent="0.25">
      <c r="I509" s="122"/>
    </row>
    <row r="510" spans="9:9" hidden="1" x14ac:dyDescent="0.25">
      <c r="I510" s="122"/>
    </row>
    <row r="511" spans="9:9" hidden="1" x14ac:dyDescent="0.25">
      <c r="I511" s="122"/>
    </row>
    <row r="512" spans="9:9" hidden="1" x14ac:dyDescent="0.25">
      <c r="I512" s="122"/>
    </row>
    <row r="513" spans="9:9" hidden="1" x14ac:dyDescent="0.25">
      <c r="I513" s="122"/>
    </row>
    <row r="514" spans="9:9" hidden="1" x14ac:dyDescent="0.25">
      <c r="I514" s="122"/>
    </row>
    <row r="515" spans="9:9" hidden="1" x14ac:dyDescent="0.25">
      <c r="I515" s="122"/>
    </row>
    <row r="516" spans="9:9" hidden="1" x14ac:dyDescent="0.25">
      <c r="I516" s="122"/>
    </row>
    <row r="517" spans="9:9" hidden="1" x14ac:dyDescent="0.25">
      <c r="I517" s="122"/>
    </row>
    <row r="518" spans="9:9" hidden="1" x14ac:dyDescent="0.25">
      <c r="I518" s="122"/>
    </row>
    <row r="519" spans="9:9" hidden="1" x14ac:dyDescent="0.25">
      <c r="I519" s="122"/>
    </row>
    <row r="520" spans="9:9" hidden="1" x14ac:dyDescent="0.25">
      <c r="I520" s="122"/>
    </row>
    <row r="521" spans="9:9" hidden="1" x14ac:dyDescent="0.25">
      <c r="I521" s="122"/>
    </row>
    <row r="522" spans="9:9" hidden="1" x14ac:dyDescent="0.25">
      <c r="I522" s="122"/>
    </row>
    <row r="523" spans="9:9" hidden="1" x14ac:dyDescent="0.25">
      <c r="I523" s="122"/>
    </row>
    <row r="524" spans="9:9" hidden="1" x14ac:dyDescent="0.25">
      <c r="I524" s="122"/>
    </row>
    <row r="525" spans="9:9" hidden="1" x14ac:dyDescent="0.25">
      <c r="I525" s="122"/>
    </row>
    <row r="526" spans="9:9" hidden="1" x14ac:dyDescent="0.25">
      <c r="I526" s="122"/>
    </row>
    <row r="527" spans="9:9" hidden="1" x14ac:dyDescent="0.25">
      <c r="I527" s="122"/>
    </row>
    <row r="528" spans="9:9" hidden="1" x14ac:dyDescent="0.25">
      <c r="I528" s="122"/>
    </row>
    <row r="529" spans="9:9" hidden="1" x14ac:dyDescent="0.25">
      <c r="I529" s="122"/>
    </row>
    <row r="530" spans="9:9" hidden="1" x14ac:dyDescent="0.25">
      <c r="I530" s="122"/>
    </row>
    <row r="531" spans="9:9" hidden="1" x14ac:dyDescent="0.25">
      <c r="I531" s="122"/>
    </row>
    <row r="532" spans="9:9" hidden="1" x14ac:dyDescent="0.25">
      <c r="I532" s="122"/>
    </row>
    <row r="533" spans="9:9" hidden="1" x14ac:dyDescent="0.25">
      <c r="I533" s="122"/>
    </row>
    <row r="534" spans="9:9" hidden="1" x14ac:dyDescent="0.25">
      <c r="I534" s="122"/>
    </row>
    <row r="535" spans="9:9" hidden="1" x14ac:dyDescent="0.25">
      <c r="I535" s="122"/>
    </row>
    <row r="536" spans="9:9" hidden="1" x14ac:dyDescent="0.25">
      <c r="I536" s="122"/>
    </row>
    <row r="537" spans="9:9" hidden="1" x14ac:dyDescent="0.25">
      <c r="I537" s="122"/>
    </row>
    <row r="538" spans="9:9" hidden="1" x14ac:dyDescent="0.25">
      <c r="I538" s="122"/>
    </row>
    <row r="539" spans="9:9" hidden="1" x14ac:dyDescent="0.25">
      <c r="I539" s="122"/>
    </row>
    <row r="540" spans="9:9" hidden="1" x14ac:dyDescent="0.25">
      <c r="I540" s="122"/>
    </row>
    <row r="541" spans="9:9" hidden="1" x14ac:dyDescent="0.25">
      <c r="I541" s="122"/>
    </row>
    <row r="542" spans="9:9" hidden="1" x14ac:dyDescent="0.25">
      <c r="I542" s="122"/>
    </row>
    <row r="543" spans="9:9" hidden="1" x14ac:dyDescent="0.25">
      <c r="I543" s="122"/>
    </row>
    <row r="544" spans="9:9" hidden="1" x14ac:dyDescent="0.25">
      <c r="I544" s="122"/>
    </row>
    <row r="545" spans="9:9" hidden="1" x14ac:dyDescent="0.25">
      <c r="I545" s="122"/>
    </row>
    <row r="546" spans="9:9" hidden="1" x14ac:dyDescent="0.25">
      <c r="I546" s="122"/>
    </row>
    <row r="547" spans="9:9" hidden="1" x14ac:dyDescent="0.25">
      <c r="I547" s="122"/>
    </row>
    <row r="548" spans="9:9" hidden="1" x14ac:dyDescent="0.25">
      <c r="I548" s="122"/>
    </row>
    <row r="549" spans="9:9" hidden="1" x14ac:dyDescent="0.25">
      <c r="I549" s="122"/>
    </row>
    <row r="550" spans="9:9" hidden="1" x14ac:dyDescent="0.25">
      <c r="I550" s="122"/>
    </row>
    <row r="551" spans="9:9" hidden="1" x14ac:dyDescent="0.25">
      <c r="I551" s="122"/>
    </row>
    <row r="552" spans="9:9" hidden="1" x14ac:dyDescent="0.25">
      <c r="I552" s="122"/>
    </row>
    <row r="553" spans="9:9" hidden="1" x14ac:dyDescent="0.25">
      <c r="I553" s="122"/>
    </row>
    <row r="554" spans="9:9" hidden="1" x14ac:dyDescent="0.25">
      <c r="I554" s="122"/>
    </row>
    <row r="555" spans="9:9" hidden="1" x14ac:dyDescent="0.25">
      <c r="I555" s="122"/>
    </row>
    <row r="556" spans="9:9" hidden="1" x14ac:dyDescent="0.25">
      <c r="I556" s="122"/>
    </row>
    <row r="557" spans="9:9" hidden="1" x14ac:dyDescent="0.25">
      <c r="I557" s="122"/>
    </row>
    <row r="558" spans="9:9" hidden="1" x14ac:dyDescent="0.25">
      <c r="I558" s="122"/>
    </row>
    <row r="559" spans="9:9" hidden="1" x14ac:dyDescent="0.25">
      <c r="I559" s="122"/>
    </row>
    <row r="560" spans="9:9" hidden="1" x14ac:dyDescent="0.25">
      <c r="I560" s="122"/>
    </row>
    <row r="561" spans="9:9" hidden="1" x14ac:dyDescent="0.25">
      <c r="I561" s="122"/>
    </row>
    <row r="562" spans="9:9" hidden="1" x14ac:dyDescent="0.25">
      <c r="I562" s="122"/>
    </row>
    <row r="563" spans="9:9" hidden="1" x14ac:dyDescent="0.25">
      <c r="I563" s="122"/>
    </row>
    <row r="564" spans="9:9" hidden="1" x14ac:dyDescent="0.25">
      <c r="I564" s="122"/>
    </row>
    <row r="565" spans="9:9" hidden="1" x14ac:dyDescent="0.25">
      <c r="I565" s="122"/>
    </row>
    <row r="566" spans="9:9" hidden="1" x14ac:dyDescent="0.25">
      <c r="I566" s="122"/>
    </row>
    <row r="567" spans="9:9" hidden="1" x14ac:dyDescent="0.25">
      <c r="I567" s="122"/>
    </row>
    <row r="568" spans="9:9" hidden="1" x14ac:dyDescent="0.25">
      <c r="I568" s="122"/>
    </row>
    <row r="569" spans="9:9" hidden="1" x14ac:dyDescent="0.25">
      <c r="I569" s="122"/>
    </row>
    <row r="570" spans="9:9" hidden="1" x14ac:dyDescent="0.25">
      <c r="I570" s="122"/>
    </row>
    <row r="571" spans="9:9" hidden="1" x14ac:dyDescent="0.25">
      <c r="I571" s="122"/>
    </row>
    <row r="572" spans="9:9" hidden="1" x14ac:dyDescent="0.25">
      <c r="I572" s="122"/>
    </row>
    <row r="573" spans="9:9" hidden="1" x14ac:dyDescent="0.25">
      <c r="I573" s="122"/>
    </row>
    <row r="574" spans="9:9" hidden="1" x14ac:dyDescent="0.25">
      <c r="I574" s="122"/>
    </row>
    <row r="575" spans="9:9" hidden="1" x14ac:dyDescent="0.25">
      <c r="I575" s="122"/>
    </row>
    <row r="576" spans="9:9" hidden="1" x14ac:dyDescent="0.25">
      <c r="I576" s="122"/>
    </row>
    <row r="577" spans="9:9" hidden="1" x14ac:dyDescent="0.25">
      <c r="I577" s="122"/>
    </row>
    <row r="578" spans="9:9" hidden="1" x14ac:dyDescent="0.25">
      <c r="I578" s="122"/>
    </row>
    <row r="579" spans="9:9" hidden="1" x14ac:dyDescent="0.25">
      <c r="I579" s="122"/>
    </row>
    <row r="580" spans="9:9" hidden="1" x14ac:dyDescent="0.25">
      <c r="I580" s="122"/>
    </row>
    <row r="581" spans="9:9" hidden="1" x14ac:dyDescent="0.25">
      <c r="I581" s="122"/>
    </row>
    <row r="582" spans="9:9" hidden="1" x14ac:dyDescent="0.25">
      <c r="I582" s="122"/>
    </row>
    <row r="583" spans="9:9" hidden="1" x14ac:dyDescent="0.25">
      <c r="I583" s="122"/>
    </row>
    <row r="584" spans="9:9" hidden="1" x14ac:dyDescent="0.25">
      <c r="I584" s="122"/>
    </row>
    <row r="585" spans="9:9" hidden="1" x14ac:dyDescent="0.25">
      <c r="I585" s="122"/>
    </row>
    <row r="586" spans="9:9" hidden="1" x14ac:dyDescent="0.25">
      <c r="I586" s="122"/>
    </row>
    <row r="587" spans="9:9" hidden="1" x14ac:dyDescent="0.25">
      <c r="I587" s="122"/>
    </row>
    <row r="588" spans="9:9" hidden="1" x14ac:dyDescent="0.25">
      <c r="I588" s="122"/>
    </row>
    <row r="589" spans="9:9" hidden="1" x14ac:dyDescent="0.25">
      <c r="I589" s="122"/>
    </row>
    <row r="590" spans="9:9" hidden="1" x14ac:dyDescent="0.25">
      <c r="I590" s="122"/>
    </row>
    <row r="591" spans="9:9" hidden="1" x14ac:dyDescent="0.25">
      <c r="I591" s="122"/>
    </row>
    <row r="592" spans="9:9" hidden="1" x14ac:dyDescent="0.25">
      <c r="I592" s="122"/>
    </row>
    <row r="593" spans="9:9" hidden="1" x14ac:dyDescent="0.25">
      <c r="I593" s="122"/>
    </row>
    <row r="594" spans="9:9" hidden="1" x14ac:dyDescent="0.25">
      <c r="I594" s="122"/>
    </row>
    <row r="595" spans="9:9" hidden="1" x14ac:dyDescent="0.25">
      <c r="I595" s="122"/>
    </row>
    <row r="596" spans="9:9" hidden="1" x14ac:dyDescent="0.25">
      <c r="I596" s="122"/>
    </row>
    <row r="597" spans="9:9" hidden="1" x14ac:dyDescent="0.25">
      <c r="I597" s="122"/>
    </row>
    <row r="598" spans="9:9" hidden="1" x14ac:dyDescent="0.25">
      <c r="I598" s="122"/>
    </row>
    <row r="599" spans="9:9" hidden="1" x14ac:dyDescent="0.25">
      <c r="I599" s="122"/>
    </row>
    <row r="600" spans="9:9" hidden="1" x14ac:dyDescent="0.25">
      <c r="I600" s="122"/>
    </row>
    <row r="601" spans="9:9" hidden="1" x14ac:dyDescent="0.25">
      <c r="I601" s="122"/>
    </row>
    <row r="602" spans="9:9" hidden="1" x14ac:dyDescent="0.25">
      <c r="I602" s="122"/>
    </row>
    <row r="603" spans="9:9" hidden="1" x14ac:dyDescent="0.25">
      <c r="I603" s="122"/>
    </row>
    <row r="604" spans="9:9" hidden="1" x14ac:dyDescent="0.25">
      <c r="I604" s="122"/>
    </row>
    <row r="605" spans="9:9" hidden="1" x14ac:dyDescent="0.25">
      <c r="I605" s="122"/>
    </row>
    <row r="606" spans="9:9" hidden="1" x14ac:dyDescent="0.25">
      <c r="I606" s="122"/>
    </row>
    <row r="607" spans="9:9" hidden="1" x14ac:dyDescent="0.25">
      <c r="I607" s="122"/>
    </row>
    <row r="608" spans="9:9" hidden="1" x14ac:dyDescent="0.25">
      <c r="I608" s="122"/>
    </row>
    <row r="609" spans="9:9" hidden="1" x14ac:dyDescent="0.25">
      <c r="I609" s="122"/>
    </row>
    <row r="610" spans="9:9" hidden="1" x14ac:dyDescent="0.25">
      <c r="I610" s="122"/>
    </row>
    <row r="611" spans="9:9" hidden="1" x14ac:dyDescent="0.25">
      <c r="I611" s="122"/>
    </row>
    <row r="612" spans="9:9" hidden="1" x14ac:dyDescent="0.25">
      <c r="I612" s="122"/>
    </row>
    <row r="613" spans="9:9" hidden="1" x14ac:dyDescent="0.25">
      <c r="I613" s="122"/>
    </row>
    <row r="614" spans="9:9" hidden="1" x14ac:dyDescent="0.25">
      <c r="I614" s="122"/>
    </row>
    <row r="615" spans="9:9" hidden="1" x14ac:dyDescent="0.25">
      <c r="I615" s="122"/>
    </row>
    <row r="616" spans="9:9" hidden="1" x14ac:dyDescent="0.25">
      <c r="I616" s="122"/>
    </row>
    <row r="617" spans="9:9" hidden="1" x14ac:dyDescent="0.25">
      <c r="I617" s="122"/>
    </row>
    <row r="618" spans="9:9" hidden="1" x14ac:dyDescent="0.25">
      <c r="I618" s="122"/>
    </row>
    <row r="619" spans="9:9" hidden="1" x14ac:dyDescent="0.25">
      <c r="I619" s="122"/>
    </row>
    <row r="620" spans="9:9" hidden="1" x14ac:dyDescent="0.25">
      <c r="I620" s="122"/>
    </row>
    <row r="621" spans="9:9" hidden="1" x14ac:dyDescent="0.25">
      <c r="I621" s="122"/>
    </row>
    <row r="622" spans="9:9" hidden="1" x14ac:dyDescent="0.25">
      <c r="I622" s="122"/>
    </row>
    <row r="623" spans="9:9" hidden="1" x14ac:dyDescent="0.25">
      <c r="I623" s="122"/>
    </row>
    <row r="624" spans="9:9" hidden="1" x14ac:dyDescent="0.25">
      <c r="I624" s="122"/>
    </row>
    <row r="625" spans="9:9" hidden="1" x14ac:dyDescent="0.25">
      <c r="I625" s="122"/>
    </row>
    <row r="626" spans="9:9" hidden="1" x14ac:dyDescent="0.25">
      <c r="I626" s="122"/>
    </row>
    <row r="627" spans="9:9" hidden="1" x14ac:dyDescent="0.25">
      <c r="I627" s="122"/>
    </row>
    <row r="628" spans="9:9" hidden="1" x14ac:dyDescent="0.25">
      <c r="I628" s="122"/>
    </row>
    <row r="629" spans="9:9" hidden="1" x14ac:dyDescent="0.25">
      <c r="I629" s="122"/>
    </row>
    <row r="630" spans="9:9" hidden="1" x14ac:dyDescent="0.25">
      <c r="I630" s="122"/>
    </row>
    <row r="631" spans="9:9" hidden="1" x14ac:dyDescent="0.25">
      <c r="I631" s="122"/>
    </row>
    <row r="632" spans="9:9" hidden="1" x14ac:dyDescent="0.25">
      <c r="I632" s="122"/>
    </row>
    <row r="633" spans="9:9" hidden="1" x14ac:dyDescent="0.25">
      <c r="I633" s="122"/>
    </row>
    <row r="634" spans="9:9" hidden="1" x14ac:dyDescent="0.25">
      <c r="I634" s="122"/>
    </row>
    <row r="635" spans="9:9" hidden="1" x14ac:dyDescent="0.25">
      <c r="I635" s="122"/>
    </row>
    <row r="636" spans="9:9" hidden="1" x14ac:dyDescent="0.25">
      <c r="I636" s="122"/>
    </row>
    <row r="637" spans="9:9" hidden="1" x14ac:dyDescent="0.25">
      <c r="I637" s="122"/>
    </row>
    <row r="638" spans="9:9" hidden="1" x14ac:dyDescent="0.25">
      <c r="I638" s="122"/>
    </row>
    <row r="639" spans="9:9" hidden="1" x14ac:dyDescent="0.25">
      <c r="I639" s="122"/>
    </row>
    <row r="640" spans="9:9" hidden="1" x14ac:dyDescent="0.25">
      <c r="I640" s="122"/>
    </row>
    <row r="641" spans="9:9" hidden="1" x14ac:dyDescent="0.25">
      <c r="I641" s="122"/>
    </row>
    <row r="642" spans="9:9" hidden="1" x14ac:dyDescent="0.25">
      <c r="I642" s="122"/>
    </row>
    <row r="643" spans="9:9" hidden="1" x14ac:dyDescent="0.25">
      <c r="I643" s="122"/>
    </row>
    <row r="644" spans="9:9" hidden="1" x14ac:dyDescent="0.25">
      <c r="I644" s="122"/>
    </row>
    <row r="645" spans="9:9" hidden="1" x14ac:dyDescent="0.25">
      <c r="I645" s="122"/>
    </row>
    <row r="646" spans="9:9" hidden="1" x14ac:dyDescent="0.25">
      <c r="I646" s="122"/>
    </row>
    <row r="647" spans="9:9" hidden="1" x14ac:dyDescent="0.25">
      <c r="I647" s="122"/>
    </row>
    <row r="648" spans="9:9" hidden="1" x14ac:dyDescent="0.25">
      <c r="I648" s="122"/>
    </row>
    <row r="649" spans="9:9" hidden="1" x14ac:dyDescent="0.25">
      <c r="I649" s="122"/>
    </row>
    <row r="650" spans="9:9" hidden="1" x14ac:dyDescent="0.25">
      <c r="I650" s="122"/>
    </row>
    <row r="651" spans="9:9" hidden="1" x14ac:dyDescent="0.25">
      <c r="I651" s="122"/>
    </row>
    <row r="652" spans="9:9" hidden="1" x14ac:dyDescent="0.25">
      <c r="I652" s="122"/>
    </row>
    <row r="653" spans="9:9" hidden="1" x14ac:dyDescent="0.25">
      <c r="I653" s="122"/>
    </row>
    <row r="654" spans="9:9" hidden="1" x14ac:dyDescent="0.25">
      <c r="I654" s="122"/>
    </row>
    <row r="655" spans="9:9" hidden="1" x14ac:dyDescent="0.25">
      <c r="I655" s="122"/>
    </row>
    <row r="656" spans="9:9" hidden="1" x14ac:dyDescent="0.25">
      <c r="I656" s="122"/>
    </row>
    <row r="657" spans="9:9" hidden="1" x14ac:dyDescent="0.25">
      <c r="I657" s="122"/>
    </row>
    <row r="658" spans="9:9" hidden="1" x14ac:dyDescent="0.25">
      <c r="I658" s="122"/>
    </row>
    <row r="659" spans="9:9" hidden="1" x14ac:dyDescent="0.25">
      <c r="I659" s="122"/>
    </row>
    <row r="660" spans="9:9" hidden="1" x14ac:dyDescent="0.25">
      <c r="I660" s="122"/>
    </row>
    <row r="661" spans="9:9" hidden="1" x14ac:dyDescent="0.25">
      <c r="I661" s="122"/>
    </row>
    <row r="662" spans="9:9" hidden="1" x14ac:dyDescent="0.25">
      <c r="I662" s="122"/>
    </row>
    <row r="663" spans="9:9" hidden="1" x14ac:dyDescent="0.25">
      <c r="I663" s="122"/>
    </row>
    <row r="664" spans="9:9" hidden="1" x14ac:dyDescent="0.25">
      <c r="I664" s="122"/>
    </row>
    <row r="665" spans="9:9" hidden="1" x14ac:dyDescent="0.25">
      <c r="I665" s="122"/>
    </row>
    <row r="666" spans="9:9" hidden="1" x14ac:dyDescent="0.25">
      <c r="I666" s="122"/>
    </row>
    <row r="667" spans="9:9" hidden="1" x14ac:dyDescent="0.25">
      <c r="I667" s="122"/>
    </row>
    <row r="668" spans="9:9" hidden="1" x14ac:dyDescent="0.25">
      <c r="I668" s="122"/>
    </row>
    <row r="669" spans="9:9" hidden="1" x14ac:dyDescent="0.25">
      <c r="I669" s="122"/>
    </row>
    <row r="670" spans="9:9" hidden="1" x14ac:dyDescent="0.25">
      <c r="I670" s="122"/>
    </row>
    <row r="671" spans="9:9" hidden="1" x14ac:dyDescent="0.25">
      <c r="I671" s="122"/>
    </row>
    <row r="672" spans="9:9" hidden="1" x14ac:dyDescent="0.25">
      <c r="I672" s="122"/>
    </row>
    <row r="673" spans="9:9" hidden="1" x14ac:dyDescent="0.25">
      <c r="I673" s="122"/>
    </row>
    <row r="674" spans="9:9" hidden="1" x14ac:dyDescent="0.25">
      <c r="I674" s="122"/>
    </row>
    <row r="675" spans="9:9" hidden="1" x14ac:dyDescent="0.25">
      <c r="I675" s="122"/>
    </row>
    <row r="676" spans="9:9" hidden="1" x14ac:dyDescent="0.25">
      <c r="I676" s="122"/>
    </row>
    <row r="677" spans="9:9" hidden="1" x14ac:dyDescent="0.25">
      <c r="I677" s="122"/>
    </row>
    <row r="678" spans="9:9" hidden="1" x14ac:dyDescent="0.25">
      <c r="I678" s="122"/>
    </row>
    <row r="679" spans="9:9" hidden="1" x14ac:dyDescent="0.25">
      <c r="I679" s="122"/>
    </row>
    <row r="680" spans="9:9" hidden="1" x14ac:dyDescent="0.25">
      <c r="I680" s="122"/>
    </row>
    <row r="681" spans="9:9" hidden="1" x14ac:dyDescent="0.25">
      <c r="I681" s="122"/>
    </row>
    <row r="682" spans="9:9" hidden="1" x14ac:dyDescent="0.25">
      <c r="I682" s="122"/>
    </row>
    <row r="683" spans="9:9" hidden="1" x14ac:dyDescent="0.25">
      <c r="I683" s="122"/>
    </row>
    <row r="684" spans="9:9" hidden="1" x14ac:dyDescent="0.25">
      <c r="I684" s="122"/>
    </row>
    <row r="685" spans="9:9" hidden="1" x14ac:dyDescent="0.25">
      <c r="I685" s="122"/>
    </row>
    <row r="686" spans="9:9" hidden="1" x14ac:dyDescent="0.25">
      <c r="I686" s="122"/>
    </row>
    <row r="687" spans="9:9" hidden="1" x14ac:dyDescent="0.25">
      <c r="I687" s="122"/>
    </row>
    <row r="688" spans="9:9" hidden="1" x14ac:dyDescent="0.25">
      <c r="I688" s="122"/>
    </row>
    <row r="689" spans="9:9" hidden="1" x14ac:dyDescent="0.25">
      <c r="I689" s="122"/>
    </row>
    <row r="690" spans="9:9" hidden="1" x14ac:dyDescent="0.25">
      <c r="I690" s="122"/>
    </row>
    <row r="691" spans="9:9" hidden="1" x14ac:dyDescent="0.25">
      <c r="I691" s="122"/>
    </row>
    <row r="692" spans="9:9" hidden="1" x14ac:dyDescent="0.25">
      <c r="I692" s="122"/>
    </row>
    <row r="693" spans="9:9" hidden="1" x14ac:dyDescent="0.25">
      <c r="I693" s="122"/>
    </row>
    <row r="694" spans="9:9" hidden="1" x14ac:dyDescent="0.25">
      <c r="I694" s="122"/>
    </row>
    <row r="695" spans="9:9" hidden="1" x14ac:dyDescent="0.25">
      <c r="I695" s="122"/>
    </row>
    <row r="696" spans="9:9" hidden="1" x14ac:dyDescent="0.25">
      <c r="I696" s="122"/>
    </row>
    <row r="697" spans="9:9" hidden="1" x14ac:dyDescent="0.25">
      <c r="I697" s="122"/>
    </row>
    <row r="698" spans="9:9" hidden="1" x14ac:dyDescent="0.25">
      <c r="I698" s="122"/>
    </row>
    <row r="699" spans="9:9" hidden="1" x14ac:dyDescent="0.25">
      <c r="I699" s="122"/>
    </row>
    <row r="700" spans="9:9" hidden="1" x14ac:dyDescent="0.25">
      <c r="I700" s="122"/>
    </row>
    <row r="701" spans="9:9" hidden="1" x14ac:dyDescent="0.25">
      <c r="I701" s="122"/>
    </row>
    <row r="702" spans="9:9" hidden="1" x14ac:dyDescent="0.25">
      <c r="I702" s="122"/>
    </row>
    <row r="703" spans="9:9" hidden="1" x14ac:dyDescent="0.25">
      <c r="I703" s="122"/>
    </row>
    <row r="704" spans="9:9" hidden="1" x14ac:dyDescent="0.25">
      <c r="I704" s="122"/>
    </row>
    <row r="705" spans="9:9" hidden="1" x14ac:dyDescent="0.25">
      <c r="I705" s="122"/>
    </row>
    <row r="706" spans="9:9" hidden="1" x14ac:dyDescent="0.25">
      <c r="I706" s="122"/>
    </row>
    <row r="707" spans="9:9" hidden="1" x14ac:dyDescent="0.25">
      <c r="I707" s="122"/>
    </row>
    <row r="708" spans="9:9" hidden="1" x14ac:dyDescent="0.25">
      <c r="I708" s="122"/>
    </row>
    <row r="709" spans="9:9" hidden="1" x14ac:dyDescent="0.25">
      <c r="I709" s="122"/>
    </row>
    <row r="710" spans="9:9" hidden="1" x14ac:dyDescent="0.25">
      <c r="I710" s="122"/>
    </row>
    <row r="711" spans="9:9" hidden="1" x14ac:dyDescent="0.25">
      <c r="I711" s="122"/>
    </row>
    <row r="712" spans="9:9" hidden="1" x14ac:dyDescent="0.25">
      <c r="I712" s="122"/>
    </row>
    <row r="713" spans="9:9" hidden="1" x14ac:dyDescent="0.25">
      <c r="I713" s="122"/>
    </row>
    <row r="714" spans="9:9" hidden="1" x14ac:dyDescent="0.25">
      <c r="I714" s="122"/>
    </row>
    <row r="715" spans="9:9" hidden="1" x14ac:dyDescent="0.25">
      <c r="I715" s="122"/>
    </row>
    <row r="716" spans="9:9" hidden="1" x14ac:dyDescent="0.25">
      <c r="I716" s="122"/>
    </row>
    <row r="717" spans="9:9" hidden="1" x14ac:dyDescent="0.25">
      <c r="I717" s="122"/>
    </row>
    <row r="718" spans="9:9" hidden="1" x14ac:dyDescent="0.25">
      <c r="I718" s="122"/>
    </row>
    <row r="719" spans="9:9" hidden="1" x14ac:dyDescent="0.25">
      <c r="I719" s="122"/>
    </row>
    <row r="720" spans="9:9" hidden="1" x14ac:dyDescent="0.25">
      <c r="I720" s="122"/>
    </row>
    <row r="721" spans="9:9" hidden="1" x14ac:dyDescent="0.25">
      <c r="I721" s="122"/>
    </row>
    <row r="722" spans="9:9" hidden="1" x14ac:dyDescent="0.25">
      <c r="I722" s="122"/>
    </row>
    <row r="723" spans="9:9" hidden="1" x14ac:dyDescent="0.25">
      <c r="I723" s="122"/>
    </row>
    <row r="724" spans="9:9" hidden="1" x14ac:dyDescent="0.25">
      <c r="I724" s="122"/>
    </row>
    <row r="725" spans="9:9" hidden="1" x14ac:dyDescent="0.25">
      <c r="I725" s="122"/>
    </row>
    <row r="726" spans="9:9" hidden="1" x14ac:dyDescent="0.25">
      <c r="I726" s="122"/>
    </row>
    <row r="727" spans="9:9" hidden="1" x14ac:dyDescent="0.25">
      <c r="I727" s="122"/>
    </row>
    <row r="728" spans="9:9" hidden="1" x14ac:dyDescent="0.25">
      <c r="I728" s="122"/>
    </row>
    <row r="729" spans="9:9" hidden="1" x14ac:dyDescent="0.25">
      <c r="I729" s="122"/>
    </row>
    <row r="730" spans="9:9" hidden="1" x14ac:dyDescent="0.25">
      <c r="I730" s="122"/>
    </row>
    <row r="731" spans="9:9" hidden="1" x14ac:dyDescent="0.25">
      <c r="I731" s="122"/>
    </row>
    <row r="732" spans="9:9" hidden="1" x14ac:dyDescent="0.25">
      <c r="I732" s="122"/>
    </row>
    <row r="733" spans="9:9" hidden="1" x14ac:dyDescent="0.25">
      <c r="I733" s="122"/>
    </row>
    <row r="734" spans="9:9" hidden="1" x14ac:dyDescent="0.25">
      <c r="I734" s="122"/>
    </row>
    <row r="735" spans="9:9" hidden="1" x14ac:dyDescent="0.25">
      <c r="I735" s="122"/>
    </row>
    <row r="736" spans="9:9" hidden="1" x14ac:dyDescent="0.25">
      <c r="I736" s="122"/>
    </row>
    <row r="737" spans="9:9" hidden="1" x14ac:dyDescent="0.25">
      <c r="I737" s="122"/>
    </row>
    <row r="738" spans="9:9" hidden="1" x14ac:dyDescent="0.25">
      <c r="I738" s="122"/>
    </row>
    <row r="739" spans="9:9" hidden="1" x14ac:dyDescent="0.25">
      <c r="I739" s="122"/>
    </row>
    <row r="740" spans="9:9" hidden="1" x14ac:dyDescent="0.25">
      <c r="I740" s="122"/>
    </row>
    <row r="741" spans="9:9" hidden="1" x14ac:dyDescent="0.25">
      <c r="I741" s="122"/>
    </row>
    <row r="742" spans="9:9" hidden="1" x14ac:dyDescent="0.25">
      <c r="I742" s="122"/>
    </row>
    <row r="743" spans="9:9" hidden="1" x14ac:dyDescent="0.25">
      <c r="I743" s="122"/>
    </row>
    <row r="744" spans="9:9" hidden="1" x14ac:dyDescent="0.25">
      <c r="I744" s="122"/>
    </row>
    <row r="745" spans="9:9" hidden="1" x14ac:dyDescent="0.25">
      <c r="I745" s="122"/>
    </row>
    <row r="746" spans="9:9" hidden="1" x14ac:dyDescent="0.25">
      <c r="I746" s="122"/>
    </row>
    <row r="747" spans="9:9" hidden="1" x14ac:dyDescent="0.25">
      <c r="I747" s="122"/>
    </row>
    <row r="748" spans="9:9" hidden="1" x14ac:dyDescent="0.25">
      <c r="I748" s="122"/>
    </row>
    <row r="749" spans="9:9" hidden="1" x14ac:dyDescent="0.25">
      <c r="I749" s="122"/>
    </row>
    <row r="750" spans="9:9" hidden="1" x14ac:dyDescent="0.25">
      <c r="I750" s="122"/>
    </row>
    <row r="751" spans="9:9" hidden="1" x14ac:dyDescent="0.25">
      <c r="I751" s="122"/>
    </row>
    <row r="752" spans="9:9" hidden="1" x14ac:dyDescent="0.25">
      <c r="I752" s="122"/>
    </row>
    <row r="753" spans="9:9" hidden="1" x14ac:dyDescent="0.25">
      <c r="I753" s="122"/>
    </row>
    <row r="754" spans="9:9" hidden="1" x14ac:dyDescent="0.25">
      <c r="I754" s="122"/>
    </row>
    <row r="755" spans="9:9" hidden="1" x14ac:dyDescent="0.25">
      <c r="I755" s="122"/>
    </row>
    <row r="756" spans="9:9" hidden="1" x14ac:dyDescent="0.25">
      <c r="I756" s="122"/>
    </row>
    <row r="757" spans="9:9" hidden="1" x14ac:dyDescent="0.25">
      <c r="I757" s="122"/>
    </row>
    <row r="758" spans="9:9" hidden="1" x14ac:dyDescent="0.25">
      <c r="I758" s="122"/>
    </row>
    <row r="759" spans="9:9" hidden="1" x14ac:dyDescent="0.25">
      <c r="I759" s="122"/>
    </row>
    <row r="760" spans="9:9" hidden="1" x14ac:dyDescent="0.25">
      <c r="I760" s="122"/>
    </row>
    <row r="761" spans="9:9" hidden="1" x14ac:dyDescent="0.25">
      <c r="I761" s="122"/>
    </row>
    <row r="762" spans="9:9" hidden="1" x14ac:dyDescent="0.25">
      <c r="I762" s="122"/>
    </row>
    <row r="763" spans="9:9" hidden="1" x14ac:dyDescent="0.25">
      <c r="I763" s="122"/>
    </row>
    <row r="764" spans="9:9" hidden="1" x14ac:dyDescent="0.25">
      <c r="I764" s="122"/>
    </row>
    <row r="765" spans="9:9" hidden="1" x14ac:dyDescent="0.25">
      <c r="I765" s="122"/>
    </row>
    <row r="766" spans="9:9" hidden="1" x14ac:dyDescent="0.25">
      <c r="I766" s="122"/>
    </row>
    <row r="767" spans="9:9" hidden="1" x14ac:dyDescent="0.25">
      <c r="I767" s="122"/>
    </row>
    <row r="768" spans="9:9" hidden="1" x14ac:dyDescent="0.25">
      <c r="I768" s="122"/>
    </row>
    <row r="769" spans="9:9" hidden="1" x14ac:dyDescent="0.25">
      <c r="I769" s="122"/>
    </row>
    <row r="770" spans="9:9" hidden="1" x14ac:dyDescent="0.25">
      <c r="I770" s="122"/>
    </row>
    <row r="771" spans="9:9" hidden="1" x14ac:dyDescent="0.25">
      <c r="I771" s="122"/>
    </row>
    <row r="772" spans="9:9" hidden="1" x14ac:dyDescent="0.25">
      <c r="I772" s="122"/>
    </row>
    <row r="773" spans="9:9" hidden="1" x14ac:dyDescent="0.25">
      <c r="I773" s="122"/>
    </row>
    <row r="774" spans="9:9" hidden="1" x14ac:dyDescent="0.25">
      <c r="I774" s="122"/>
    </row>
    <row r="775" spans="9:9" hidden="1" x14ac:dyDescent="0.25">
      <c r="I775" s="122"/>
    </row>
    <row r="776" spans="9:9" hidden="1" x14ac:dyDescent="0.25">
      <c r="I776" s="122"/>
    </row>
    <row r="777" spans="9:9" hidden="1" x14ac:dyDescent="0.25">
      <c r="I777" s="122"/>
    </row>
    <row r="778" spans="9:9" hidden="1" x14ac:dyDescent="0.25">
      <c r="I778" s="122"/>
    </row>
    <row r="779" spans="9:9" hidden="1" x14ac:dyDescent="0.25">
      <c r="I779" s="122"/>
    </row>
    <row r="780" spans="9:9" hidden="1" x14ac:dyDescent="0.25">
      <c r="I780" s="122"/>
    </row>
    <row r="781" spans="9:9" hidden="1" x14ac:dyDescent="0.25">
      <c r="I781" s="122"/>
    </row>
    <row r="782" spans="9:9" hidden="1" x14ac:dyDescent="0.25">
      <c r="I782" s="122"/>
    </row>
    <row r="783" spans="9:9" hidden="1" x14ac:dyDescent="0.25">
      <c r="I783" s="122"/>
    </row>
    <row r="784" spans="9:9" hidden="1" x14ac:dyDescent="0.25">
      <c r="I784" s="122"/>
    </row>
    <row r="785" spans="9:9" hidden="1" x14ac:dyDescent="0.25">
      <c r="I785" s="122"/>
    </row>
    <row r="786" spans="9:9" hidden="1" x14ac:dyDescent="0.25">
      <c r="I786" s="122"/>
    </row>
    <row r="787" spans="9:9" hidden="1" x14ac:dyDescent="0.25">
      <c r="I787" s="122"/>
    </row>
    <row r="788" spans="9:9" hidden="1" x14ac:dyDescent="0.25">
      <c r="I788" s="122"/>
    </row>
    <row r="789" spans="9:9" hidden="1" x14ac:dyDescent="0.25">
      <c r="I789" s="122"/>
    </row>
    <row r="790" spans="9:9" hidden="1" x14ac:dyDescent="0.25">
      <c r="I790" s="122"/>
    </row>
    <row r="791" spans="9:9" hidden="1" x14ac:dyDescent="0.25">
      <c r="I791" s="122"/>
    </row>
    <row r="792" spans="9:9" hidden="1" x14ac:dyDescent="0.25">
      <c r="I792" s="122"/>
    </row>
    <row r="793" spans="9:9" hidden="1" x14ac:dyDescent="0.25">
      <c r="I793" s="122"/>
    </row>
    <row r="794" spans="9:9" hidden="1" x14ac:dyDescent="0.25">
      <c r="I794" s="122"/>
    </row>
    <row r="795" spans="9:9" hidden="1" x14ac:dyDescent="0.25">
      <c r="I795" s="122"/>
    </row>
    <row r="796" spans="9:9" hidden="1" x14ac:dyDescent="0.25">
      <c r="I796" s="122"/>
    </row>
    <row r="797" spans="9:9" hidden="1" x14ac:dyDescent="0.25">
      <c r="I797" s="122"/>
    </row>
    <row r="798" spans="9:9" hidden="1" x14ac:dyDescent="0.25">
      <c r="I798" s="122"/>
    </row>
    <row r="799" spans="9:9" hidden="1" x14ac:dyDescent="0.25">
      <c r="I799" s="122"/>
    </row>
    <row r="800" spans="9:9" hidden="1" x14ac:dyDescent="0.25">
      <c r="I800" s="122"/>
    </row>
    <row r="801" spans="9:9" hidden="1" x14ac:dyDescent="0.25">
      <c r="I801" s="122"/>
    </row>
    <row r="802" spans="9:9" hidden="1" x14ac:dyDescent="0.25">
      <c r="I802" s="122"/>
    </row>
    <row r="803" spans="9:9" hidden="1" x14ac:dyDescent="0.25">
      <c r="I803" s="122"/>
    </row>
    <row r="804" spans="9:9" hidden="1" x14ac:dyDescent="0.25">
      <c r="I804" s="122"/>
    </row>
    <row r="805" spans="9:9" hidden="1" x14ac:dyDescent="0.25">
      <c r="I805" s="122"/>
    </row>
    <row r="806" spans="9:9" hidden="1" x14ac:dyDescent="0.25">
      <c r="I806" s="122"/>
    </row>
    <row r="807" spans="9:9" hidden="1" x14ac:dyDescent="0.25">
      <c r="I807" s="122"/>
    </row>
    <row r="808" spans="9:9" hidden="1" x14ac:dyDescent="0.25">
      <c r="I808" s="122"/>
    </row>
    <row r="809" spans="9:9" hidden="1" x14ac:dyDescent="0.25">
      <c r="I809" s="122"/>
    </row>
    <row r="810" spans="9:9" hidden="1" x14ac:dyDescent="0.25">
      <c r="I810" s="122"/>
    </row>
    <row r="811" spans="9:9" hidden="1" x14ac:dyDescent="0.25">
      <c r="I811" s="122"/>
    </row>
    <row r="812" spans="9:9" hidden="1" x14ac:dyDescent="0.25">
      <c r="I812" s="122"/>
    </row>
    <row r="813" spans="9:9" hidden="1" x14ac:dyDescent="0.25">
      <c r="I813" s="122"/>
    </row>
    <row r="814" spans="9:9" hidden="1" x14ac:dyDescent="0.25">
      <c r="I814" s="122"/>
    </row>
    <row r="815" spans="9:9" hidden="1" x14ac:dyDescent="0.25">
      <c r="I815" s="122"/>
    </row>
    <row r="816" spans="9:9" hidden="1" x14ac:dyDescent="0.25">
      <c r="I816" s="122"/>
    </row>
    <row r="817" spans="9:9" hidden="1" x14ac:dyDescent="0.25">
      <c r="I817" s="122"/>
    </row>
    <row r="818" spans="9:9" hidden="1" x14ac:dyDescent="0.25">
      <c r="I818" s="122"/>
    </row>
    <row r="819" spans="9:9" hidden="1" x14ac:dyDescent="0.25">
      <c r="I819" s="122"/>
    </row>
    <row r="820" spans="9:9" hidden="1" x14ac:dyDescent="0.25">
      <c r="I820" s="122"/>
    </row>
    <row r="821" spans="9:9" hidden="1" x14ac:dyDescent="0.25">
      <c r="I821" s="122"/>
    </row>
    <row r="822" spans="9:9" hidden="1" x14ac:dyDescent="0.25">
      <c r="I822" s="122"/>
    </row>
    <row r="823" spans="9:9" hidden="1" x14ac:dyDescent="0.25">
      <c r="I823" s="122"/>
    </row>
    <row r="824" spans="9:9" hidden="1" x14ac:dyDescent="0.25">
      <c r="I824" s="122"/>
    </row>
    <row r="825" spans="9:9" hidden="1" x14ac:dyDescent="0.25">
      <c r="I825" s="122"/>
    </row>
    <row r="826" spans="9:9" hidden="1" x14ac:dyDescent="0.25">
      <c r="I826" s="122"/>
    </row>
    <row r="827" spans="9:9" hidden="1" x14ac:dyDescent="0.25">
      <c r="I827" s="122"/>
    </row>
    <row r="828" spans="9:9" hidden="1" x14ac:dyDescent="0.25">
      <c r="I828" s="122"/>
    </row>
    <row r="829" spans="9:9" hidden="1" x14ac:dyDescent="0.25">
      <c r="I829" s="122"/>
    </row>
    <row r="830" spans="9:9" hidden="1" x14ac:dyDescent="0.25">
      <c r="I830" s="122"/>
    </row>
    <row r="831" spans="9:9" hidden="1" x14ac:dyDescent="0.25">
      <c r="I831" s="122"/>
    </row>
    <row r="832" spans="9:9" hidden="1" x14ac:dyDescent="0.25">
      <c r="I832" s="122"/>
    </row>
    <row r="833" spans="9:9" hidden="1" x14ac:dyDescent="0.25">
      <c r="I833" s="122"/>
    </row>
    <row r="834" spans="9:9" hidden="1" x14ac:dyDescent="0.25">
      <c r="I834" s="122"/>
    </row>
    <row r="835" spans="9:9" hidden="1" x14ac:dyDescent="0.25">
      <c r="I835" s="122"/>
    </row>
    <row r="836" spans="9:9" hidden="1" x14ac:dyDescent="0.25">
      <c r="I836" s="122"/>
    </row>
    <row r="837" spans="9:9" hidden="1" x14ac:dyDescent="0.25">
      <c r="I837" s="122"/>
    </row>
    <row r="838" spans="9:9" hidden="1" x14ac:dyDescent="0.25">
      <c r="I838" s="122"/>
    </row>
    <row r="839" spans="9:9" hidden="1" x14ac:dyDescent="0.25">
      <c r="I839" s="122"/>
    </row>
    <row r="840" spans="9:9" hidden="1" x14ac:dyDescent="0.25">
      <c r="I840" s="122"/>
    </row>
    <row r="841" spans="9:9" hidden="1" x14ac:dyDescent="0.25">
      <c r="I841" s="122"/>
    </row>
    <row r="842" spans="9:9" hidden="1" x14ac:dyDescent="0.25">
      <c r="I842" s="122"/>
    </row>
    <row r="843" spans="9:9" hidden="1" x14ac:dyDescent="0.25">
      <c r="I843" s="122"/>
    </row>
    <row r="844" spans="9:9" hidden="1" x14ac:dyDescent="0.25">
      <c r="I844" s="122"/>
    </row>
    <row r="845" spans="9:9" hidden="1" x14ac:dyDescent="0.25">
      <c r="I845" s="122"/>
    </row>
    <row r="846" spans="9:9" hidden="1" x14ac:dyDescent="0.25">
      <c r="I846" s="122"/>
    </row>
    <row r="847" spans="9:9" hidden="1" x14ac:dyDescent="0.25">
      <c r="I847" s="122"/>
    </row>
    <row r="848" spans="9:9" hidden="1" x14ac:dyDescent="0.25">
      <c r="I848" s="122"/>
    </row>
    <row r="849" spans="9:9" hidden="1" x14ac:dyDescent="0.25">
      <c r="I849" s="122"/>
    </row>
    <row r="850" spans="9:9" hidden="1" x14ac:dyDescent="0.25">
      <c r="I850" s="122"/>
    </row>
    <row r="851" spans="9:9" hidden="1" x14ac:dyDescent="0.25">
      <c r="I851" s="122"/>
    </row>
    <row r="852" spans="9:9" hidden="1" x14ac:dyDescent="0.25">
      <c r="I852" s="122"/>
    </row>
    <row r="853" spans="9:9" hidden="1" x14ac:dyDescent="0.25">
      <c r="I853" s="122"/>
    </row>
    <row r="854" spans="9:9" hidden="1" x14ac:dyDescent="0.25">
      <c r="I854" s="122"/>
    </row>
    <row r="855" spans="9:9" hidden="1" x14ac:dyDescent="0.25">
      <c r="I855" s="122"/>
    </row>
    <row r="856" spans="9:9" hidden="1" x14ac:dyDescent="0.25">
      <c r="I856" s="122"/>
    </row>
    <row r="857" spans="9:9" hidden="1" x14ac:dyDescent="0.25">
      <c r="I857" s="122"/>
    </row>
    <row r="858" spans="9:9" hidden="1" x14ac:dyDescent="0.25">
      <c r="I858" s="122"/>
    </row>
    <row r="859" spans="9:9" hidden="1" x14ac:dyDescent="0.25">
      <c r="I859" s="122"/>
    </row>
    <row r="860" spans="9:9" hidden="1" x14ac:dyDescent="0.25">
      <c r="I860" s="122"/>
    </row>
    <row r="861" spans="9:9" hidden="1" x14ac:dyDescent="0.25">
      <c r="I861" s="122"/>
    </row>
    <row r="862" spans="9:9" hidden="1" x14ac:dyDescent="0.25">
      <c r="I862" s="122"/>
    </row>
    <row r="863" spans="9:9" hidden="1" x14ac:dyDescent="0.25">
      <c r="I863" s="122"/>
    </row>
    <row r="864" spans="9:9" hidden="1" x14ac:dyDescent="0.25">
      <c r="I864" s="122"/>
    </row>
    <row r="865" spans="9:9" hidden="1" x14ac:dyDescent="0.25">
      <c r="I865" s="122"/>
    </row>
    <row r="866" spans="9:9" hidden="1" x14ac:dyDescent="0.25">
      <c r="I866" s="122"/>
    </row>
    <row r="867" spans="9:9" hidden="1" x14ac:dyDescent="0.25">
      <c r="I867" s="122"/>
    </row>
    <row r="868" spans="9:9" hidden="1" x14ac:dyDescent="0.25">
      <c r="I868" s="122"/>
    </row>
    <row r="869" spans="9:9" hidden="1" x14ac:dyDescent="0.25">
      <c r="I869" s="122"/>
    </row>
    <row r="870" spans="9:9" hidden="1" x14ac:dyDescent="0.25">
      <c r="I870" s="122"/>
    </row>
    <row r="871" spans="9:9" hidden="1" x14ac:dyDescent="0.25">
      <c r="I871" s="122"/>
    </row>
    <row r="872" spans="9:9" hidden="1" x14ac:dyDescent="0.25">
      <c r="I872" s="122"/>
    </row>
    <row r="873" spans="9:9" hidden="1" x14ac:dyDescent="0.25">
      <c r="I873" s="122"/>
    </row>
    <row r="874" spans="9:9" hidden="1" x14ac:dyDescent="0.25">
      <c r="I874" s="122"/>
    </row>
    <row r="875" spans="9:9" hidden="1" x14ac:dyDescent="0.25">
      <c r="I875" s="122"/>
    </row>
    <row r="876" spans="9:9" hidden="1" x14ac:dyDescent="0.25">
      <c r="I876" s="122"/>
    </row>
    <row r="877" spans="9:9" hidden="1" x14ac:dyDescent="0.25">
      <c r="I877" s="122"/>
    </row>
    <row r="878" spans="9:9" hidden="1" x14ac:dyDescent="0.25">
      <c r="I878" s="122"/>
    </row>
    <row r="879" spans="9:9" hidden="1" x14ac:dyDescent="0.25">
      <c r="I879" s="122"/>
    </row>
    <row r="880" spans="9:9" hidden="1" x14ac:dyDescent="0.25">
      <c r="I880" s="122"/>
    </row>
    <row r="881" spans="9:9" hidden="1" x14ac:dyDescent="0.25">
      <c r="I881" s="122"/>
    </row>
    <row r="882" spans="9:9" hidden="1" x14ac:dyDescent="0.25">
      <c r="I882" s="122"/>
    </row>
    <row r="883" spans="9:9" hidden="1" x14ac:dyDescent="0.25">
      <c r="I883" s="122"/>
    </row>
    <row r="884" spans="9:9" hidden="1" x14ac:dyDescent="0.25">
      <c r="I884" s="122"/>
    </row>
    <row r="885" spans="9:9" hidden="1" x14ac:dyDescent="0.25">
      <c r="I885" s="122"/>
    </row>
    <row r="886" spans="9:9" hidden="1" x14ac:dyDescent="0.25">
      <c r="I886" s="122"/>
    </row>
    <row r="887" spans="9:9" hidden="1" x14ac:dyDescent="0.25">
      <c r="I887" s="122"/>
    </row>
    <row r="888" spans="9:9" hidden="1" x14ac:dyDescent="0.25">
      <c r="I888" s="122"/>
    </row>
    <row r="889" spans="9:9" hidden="1" x14ac:dyDescent="0.25">
      <c r="I889" s="122"/>
    </row>
    <row r="890" spans="9:9" hidden="1" x14ac:dyDescent="0.25">
      <c r="I890" s="122"/>
    </row>
    <row r="891" spans="9:9" hidden="1" x14ac:dyDescent="0.25">
      <c r="I891" s="122"/>
    </row>
    <row r="892" spans="9:9" hidden="1" x14ac:dyDescent="0.25">
      <c r="I892" s="122"/>
    </row>
    <row r="893" spans="9:9" hidden="1" x14ac:dyDescent="0.25">
      <c r="I893" s="122"/>
    </row>
    <row r="894" spans="9:9" hidden="1" x14ac:dyDescent="0.25">
      <c r="I894" s="122"/>
    </row>
    <row r="895" spans="9:9" hidden="1" x14ac:dyDescent="0.25">
      <c r="I895" s="122"/>
    </row>
    <row r="896" spans="9:9" hidden="1" x14ac:dyDescent="0.25">
      <c r="I896" s="122"/>
    </row>
    <row r="897" spans="9:9" hidden="1" x14ac:dyDescent="0.25">
      <c r="I897" s="122"/>
    </row>
    <row r="898" spans="9:9" hidden="1" x14ac:dyDescent="0.25">
      <c r="I898" s="122"/>
    </row>
    <row r="899" spans="9:9" hidden="1" x14ac:dyDescent="0.25">
      <c r="I899" s="122"/>
    </row>
    <row r="900" spans="9:9" hidden="1" x14ac:dyDescent="0.25">
      <c r="I900" s="122"/>
    </row>
    <row r="901" spans="9:9" hidden="1" x14ac:dyDescent="0.25">
      <c r="I901" s="122"/>
    </row>
    <row r="902" spans="9:9" hidden="1" x14ac:dyDescent="0.25">
      <c r="I902" s="122"/>
    </row>
    <row r="903" spans="9:9" hidden="1" x14ac:dyDescent="0.25">
      <c r="I903" s="122"/>
    </row>
    <row r="904" spans="9:9" hidden="1" x14ac:dyDescent="0.25">
      <c r="I904" s="122"/>
    </row>
    <row r="905" spans="9:9" hidden="1" x14ac:dyDescent="0.25">
      <c r="I905" s="122"/>
    </row>
    <row r="906" spans="9:9" hidden="1" x14ac:dyDescent="0.25">
      <c r="I906" s="122"/>
    </row>
    <row r="907" spans="9:9" hidden="1" x14ac:dyDescent="0.25">
      <c r="I907" s="122"/>
    </row>
    <row r="908" spans="9:9" hidden="1" x14ac:dyDescent="0.25">
      <c r="I908" s="122"/>
    </row>
    <row r="909" spans="9:9" hidden="1" x14ac:dyDescent="0.25">
      <c r="I909" s="122"/>
    </row>
    <row r="910" spans="9:9" hidden="1" x14ac:dyDescent="0.25">
      <c r="I910" s="122"/>
    </row>
    <row r="911" spans="9:9" hidden="1" x14ac:dyDescent="0.25">
      <c r="I911" s="122"/>
    </row>
    <row r="912" spans="9:9" hidden="1" x14ac:dyDescent="0.25">
      <c r="I912" s="122"/>
    </row>
    <row r="913" spans="9:9" hidden="1" x14ac:dyDescent="0.25">
      <c r="I913" s="122"/>
    </row>
    <row r="914" spans="9:9" hidden="1" x14ac:dyDescent="0.25">
      <c r="I914" s="122"/>
    </row>
    <row r="915" spans="9:9" hidden="1" x14ac:dyDescent="0.25">
      <c r="I915" s="122"/>
    </row>
    <row r="916" spans="9:9" hidden="1" x14ac:dyDescent="0.25">
      <c r="I916" s="122"/>
    </row>
    <row r="917" spans="9:9" hidden="1" x14ac:dyDescent="0.25">
      <c r="I917" s="122"/>
    </row>
    <row r="918" spans="9:9" hidden="1" x14ac:dyDescent="0.25">
      <c r="I918" s="122"/>
    </row>
    <row r="919" spans="9:9" hidden="1" x14ac:dyDescent="0.25">
      <c r="I919" s="122"/>
    </row>
    <row r="920" spans="9:9" hidden="1" x14ac:dyDescent="0.25">
      <c r="I920" s="122"/>
    </row>
    <row r="921" spans="9:9" hidden="1" x14ac:dyDescent="0.25">
      <c r="I921" s="122"/>
    </row>
    <row r="922" spans="9:9" hidden="1" x14ac:dyDescent="0.25">
      <c r="I922" s="122"/>
    </row>
    <row r="923" spans="9:9" hidden="1" x14ac:dyDescent="0.25">
      <c r="I923" s="122"/>
    </row>
    <row r="924" spans="9:9" hidden="1" x14ac:dyDescent="0.25">
      <c r="I924" s="122"/>
    </row>
    <row r="925" spans="9:9" hidden="1" x14ac:dyDescent="0.25">
      <c r="I925" s="122"/>
    </row>
    <row r="926" spans="9:9" hidden="1" x14ac:dyDescent="0.25">
      <c r="I926" s="122"/>
    </row>
    <row r="927" spans="9:9" hidden="1" x14ac:dyDescent="0.25">
      <c r="I927" s="122"/>
    </row>
    <row r="928" spans="9:9" hidden="1" x14ac:dyDescent="0.25">
      <c r="I928" s="122"/>
    </row>
    <row r="929" spans="9:9" hidden="1" x14ac:dyDescent="0.25">
      <c r="I929" s="122"/>
    </row>
    <row r="930" spans="9:9" hidden="1" x14ac:dyDescent="0.25">
      <c r="I930" s="122"/>
    </row>
    <row r="931" spans="9:9" hidden="1" x14ac:dyDescent="0.25">
      <c r="I931" s="122"/>
    </row>
    <row r="932" spans="9:9" hidden="1" x14ac:dyDescent="0.25">
      <c r="I932" s="122"/>
    </row>
    <row r="933" spans="9:9" hidden="1" x14ac:dyDescent="0.25">
      <c r="I933" s="122"/>
    </row>
    <row r="934" spans="9:9" hidden="1" x14ac:dyDescent="0.25">
      <c r="I934" s="122"/>
    </row>
    <row r="935" spans="9:9" hidden="1" x14ac:dyDescent="0.25">
      <c r="I935" s="122"/>
    </row>
    <row r="936" spans="9:9" hidden="1" x14ac:dyDescent="0.25">
      <c r="I936" s="122"/>
    </row>
    <row r="937" spans="9:9" hidden="1" x14ac:dyDescent="0.25">
      <c r="I937" s="122"/>
    </row>
    <row r="938" spans="9:9" hidden="1" x14ac:dyDescent="0.25">
      <c r="I938" s="122"/>
    </row>
    <row r="939" spans="9:9" hidden="1" x14ac:dyDescent="0.25">
      <c r="I939" s="122"/>
    </row>
    <row r="940" spans="9:9" hidden="1" x14ac:dyDescent="0.25">
      <c r="I940" s="122"/>
    </row>
    <row r="941" spans="9:9" hidden="1" x14ac:dyDescent="0.25">
      <c r="I941" s="122"/>
    </row>
    <row r="942" spans="9:9" hidden="1" x14ac:dyDescent="0.25">
      <c r="I942" s="122"/>
    </row>
    <row r="943" spans="9:9" hidden="1" x14ac:dyDescent="0.25">
      <c r="I943" s="122"/>
    </row>
    <row r="944" spans="9:9" hidden="1" x14ac:dyDescent="0.25">
      <c r="I944" s="122"/>
    </row>
    <row r="945" spans="9:9" hidden="1" x14ac:dyDescent="0.25">
      <c r="I945" s="122"/>
    </row>
    <row r="946" spans="9:9" hidden="1" x14ac:dyDescent="0.25">
      <c r="I946" s="122"/>
    </row>
    <row r="947" spans="9:9" hidden="1" x14ac:dyDescent="0.25">
      <c r="I947" s="122"/>
    </row>
    <row r="948" spans="9:9" hidden="1" x14ac:dyDescent="0.25">
      <c r="I948" s="122"/>
    </row>
    <row r="949" spans="9:9" hidden="1" x14ac:dyDescent="0.25">
      <c r="I949" s="122"/>
    </row>
    <row r="950" spans="9:9" hidden="1" x14ac:dyDescent="0.25">
      <c r="I950" s="122"/>
    </row>
    <row r="951" spans="9:9" hidden="1" x14ac:dyDescent="0.25">
      <c r="I951" s="122"/>
    </row>
    <row r="952" spans="9:9" hidden="1" x14ac:dyDescent="0.25">
      <c r="I952" s="122"/>
    </row>
    <row r="953" spans="9:9" hidden="1" x14ac:dyDescent="0.25">
      <c r="I953" s="122"/>
    </row>
    <row r="954" spans="9:9" hidden="1" x14ac:dyDescent="0.25">
      <c r="I954" s="122"/>
    </row>
    <row r="955" spans="9:9" hidden="1" x14ac:dyDescent="0.25">
      <c r="I955" s="122"/>
    </row>
    <row r="956" spans="9:9" hidden="1" x14ac:dyDescent="0.25">
      <c r="I956" s="122"/>
    </row>
    <row r="957" spans="9:9" hidden="1" x14ac:dyDescent="0.25">
      <c r="I957" s="122"/>
    </row>
    <row r="958" spans="9:9" hidden="1" x14ac:dyDescent="0.25">
      <c r="I958" s="122"/>
    </row>
    <row r="959" spans="9:9" hidden="1" x14ac:dyDescent="0.25">
      <c r="I959" s="122"/>
    </row>
    <row r="960" spans="9:9" hidden="1" x14ac:dyDescent="0.25">
      <c r="I960" s="122"/>
    </row>
    <row r="961" spans="9:9" hidden="1" x14ac:dyDescent="0.25">
      <c r="I961" s="122"/>
    </row>
    <row r="962" spans="9:9" hidden="1" x14ac:dyDescent="0.25">
      <c r="I962" s="122"/>
    </row>
    <row r="963" spans="9:9" hidden="1" x14ac:dyDescent="0.25">
      <c r="I963" s="122"/>
    </row>
    <row r="964" spans="9:9" hidden="1" x14ac:dyDescent="0.25">
      <c r="I964" s="122"/>
    </row>
    <row r="965" spans="9:9" hidden="1" x14ac:dyDescent="0.25">
      <c r="I965" s="122"/>
    </row>
    <row r="966" spans="9:9" hidden="1" x14ac:dyDescent="0.25">
      <c r="I966" s="122"/>
    </row>
    <row r="967" spans="9:9" hidden="1" x14ac:dyDescent="0.25">
      <c r="I967" s="122"/>
    </row>
    <row r="968" spans="9:9" hidden="1" x14ac:dyDescent="0.25">
      <c r="I968" s="122"/>
    </row>
    <row r="969" spans="9:9" hidden="1" x14ac:dyDescent="0.25">
      <c r="I969" s="122"/>
    </row>
    <row r="970" spans="9:9" hidden="1" x14ac:dyDescent="0.25">
      <c r="I970" s="122"/>
    </row>
    <row r="971" spans="9:9" hidden="1" x14ac:dyDescent="0.25">
      <c r="I971" s="122"/>
    </row>
    <row r="972" spans="9:9" hidden="1" x14ac:dyDescent="0.25">
      <c r="I972" s="122"/>
    </row>
    <row r="973" spans="9:9" hidden="1" x14ac:dyDescent="0.25">
      <c r="I973" s="122"/>
    </row>
    <row r="974" spans="9:9" hidden="1" x14ac:dyDescent="0.25">
      <c r="I974" s="122"/>
    </row>
    <row r="975" spans="9:9" hidden="1" x14ac:dyDescent="0.25">
      <c r="I975" s="122"/>
    </row>
    <row r="976" spans="9:9" hidden="1" x14ac:dyDescent="0.25">
      <c r="I976" s="122"/>
    </row>
    <row r="977" spans="9:9" hidden="1" x14ac:dyDescent="0.25">
      <c r="I977" s="122"/>
    </row>
    <row r="978" spans="9:9" hidden="1" x14ac:dyDescent="0.25">
      <c r="I978" s="122"/>
    </row>
    <row r="979" spans="9:9" hidden="1" x14ac:dyDescent="0.25">
      <c r="I979" s="122"/>
    </row>
    <row r="980" spans="9:9" hidden="1" x14ac:dyDescent="0.25">
      <c r="I980" s="122"/>
    </row>
    <row r="981" spans="9:9" hidden="1" x14ac:dyDescent="0.25">
      <c r="I981" s="122"/>
    </row>
    <row r="982" spans="9:9" hidden="1" x14ac:dyDescent="0.25">
      <c r="I982" s="122"/>
    </row>
    <row r="983" spans="9:9" hidden="1" x14ac:dyDescent="0.25">
      <c r="I983" s="122"/>
    </row>
    <row r="984" spans="9:9" hidden="1" x14ac:dyDescent="0.25">
      <c r="I984" s="122"/>
    </row>
    <row r="985" spans="9:9" hidden="1" x14ac:dyDescent="0.25">
      <c r="I985" s="122"/>
    </row>
    <row r="986" spans="9:9" hidden="1" x14ac:dyDescent="0.25">
      <c r="I986" s="122"/>
    </row>
    <row r="987" spans="9:9" hidden="1" x14ac:dyDescent="0.25">
      <c r="I987" s="122"/>
    </row>
    <row r="988" spans="9:9" hidden="1" x14ac:dyDescent="0.25">
      <c r="I988" s="122"/>
    </row>
    <row r="989" spans="9:9" hidden="1" x14ac:dyDescent="0.25">
      <c r="I989" s="122"/>
    </row>
    <row r="990" spans="9:9" hidden="1" x14ac:dyDescent="0.25">
      <c r="I990" s="122"/>
    </row>
    <row r="991" spans="9:9" hidden="1" x14ac:dyDescent="0.25">
      <c r="I991" s="122"/>
    </row>
    <row r="992" spans="9:9" hidden="1" x14ac:dyDescent="0.25">
      <c r="I992" s="122"/>
    </row>
    <row r="993" spans="9:9" hidden="1" x14ac:dyDescent="0.25">
      <c r="I993" s="122"/>
    </row>
    <row r="994" spans="9:9" hidden="1" x14ac:dyDescent="0.25">
      <c r="I994" s="122"/>
    </row>
    <row r="995" spans="9:9" hidden="1" x14ac:dyDescent="0.25">
      <c r="I995" s="122"/>
    </row>
    <row r="996" spans="9:9" hidden="1" x14ac:dyDescent="0.25">
      <c r="I996" s="122"/>
    </row>
    <row r="997" spans="9:9" hidden="1" x14ac:dyDescent="0.25">
      <c r="I997" s="122"/>
    </row>
    <row r="998" spans="9:9" hidden="1" x14ac:dyDescent="0.25">
      <c r="I998" s="122"/>
    </row>
    <row r="999" spans="9:9" hidden="1" x14ac:dyDescent="0.25">
      <c r="I999" s="122"/>
    </row>
    <row r="1000" spans="9:9" hidden="1" x14ac:dyDescent="0.25">
      <c r="I1000" s="122"/>
    </row>
    <row r="1001" spans="9:9" hidden="1" x14ac:dyDescent="0.25">
      <c r="I1001" s="122"/>
    </row>
    <row r="1002" spans="9:9" hidden="1" x14ac:dyDescent="0.25">
      <c r="I1002" s="122"/>
    </row>
    <row r="1003" spans="9:9" hidden="1" x14ac:dyDescent="0.25">
      <c r="I1003" s="122"/>
    </row>
    <row r="1004" spans="9:9" hidden="1" x14ac:dyDescent="0.25">
      <c r="I1004" s="122"/>
    </row>
    <row r="1005" spans="9:9" hidden="1" x14ac:dyDescent="0.25">
      <c r="I1005" s="122"/>
    </row>
    <row r="1006" spans="9:9" hidden="1" x14ac:dyDescent="0.25">
      <c r="I1006" s="122"/>
    </row>
    <row r="1007" spans="9:9" hidden="1" x14ac:dyDescent="0.25">
      <c r="I1007" s="122"/>
    </row>
    <row r="1008" spans="9:9" hidden="1" x14ac:dyDescent="0.25">
      <c r="I1008" s="122"/>
    </row>
    <row r="1009" spans="9:9" hidden="1" x14ac:dyDescent="0.25">
      <c r="I1009" s="122"/>
    </row>
    <row r="1010" spans="9:9" hidden="1" x14ac:dyDescent="0.25">
      <c r="I1010" s="122"/>
    </row>
    <row r="1011" spans="9:9" hidden="1" x14ac:dyDescent="0.25">
      <c r="I1011" s="122"/>
    </row>
    <row r="1012" spans="9:9" hidden="1" x14ac:dyDescent="0.25">
      <c r="I1012" s="122"/>
    </row>
    <row r="1013" spans="9:9" hidden="1" x14ac:dyDescent="0.25">
      <c r="I1013" s="122"/>
    </row>
    <row r="1014" spans="9:9" hidden="1" x14ac:dyDescent="0.25">
      <c r="I1014" s="122"/>
    </row>
    <row r="1015" spans="9:9" hidden="1" x14ac:dyDescent="0.25">
      <c r="I1015" s="122"/>
    </row>
    <row r="1016" spans="9:9" hidden="1" x14ac:dyDescent="0.25">
      <c r="I1016" s="122"/>
    </row>
    <row r="1017" spans="9:9" hidden="1" x14ac:dyDescent="0.25">
      <c r="I1017" s="122"/>
    </row>
    <row r="1018" spans="9:9" hidden="1" x14ac:dyDescent="0.25">
      <c r="I1018" s="122"/>
    </row>
    <row r="1019" spans="9:9" hidden="1" x14ac:dyDescent="0.25">
      <c r="I1019" s="122"/>
    </row>
    <row r="1020" spans="9:9" hidden="1" x14ac:dyDescent="0.25">
      <c r="I1020" s="122"/>
    </row>
    <row r="1021" spans="9:9" hidden="1" x14ac:dyDescent="0.25">
      <c r="I1021" s="122"/>
    </row>
    <row r="1022" spans="9:9" hidden="1" x14ac:dyDescent="0.25">
      <c r="I1022" s="122"/>
    </row>
    <row r="1023" spans="9:9" hidden="1" x14ac:dyDescent="0.25">
      <c r="I1023" s="122"/>
    </row>
    <row r="1024" spans="9:9" hidden="1" x14ac:dyDescent="0.25">
      <c r="I1024" s="122"/>
    </row>
    <row r="1025" spans="9:9" hidden="1" x14ac:dyDescent="0.25">
      <c r="I1025" s="122"/>
    </row>
    <row r="1026" spans="9:9" hidden="1" x14ac:dyDescent="0.25">
      <c r="I1026" s="122"/>
    </row>
    <row r="1027" spans="9:9" hidden="1" x14ac:dyDescent="0.25">
      <c r="I1027" s="122"/>
    </row>
    <row r="1028" spans="9:9" hidden="1" x14ac:dyDescent="0.25">
      <c r="I1028" s="122"/>
    </row>
    <row r="1029" spans="9:9" hidden="1" x14ac:dyDescent="0.25">
      <c r="I1029" s="122"/>
    </row>
    <row r="1030" spans="9:9" hidden="1" x14ac:dyDescent="0.25">
      <c r="I1030" s="122"/>
    </row>
    <row r="1031" spans="9:9" hidden="1" x14ac:dyDescent="0.25">
      <c r="I1031" s="122"/>
    </row>
    <row r="1032" spans="9:9" hidden="1" x14ac:dyDescent="0.25">
      <c r="I1032" s="122"/>
    </row>
    <row r="1033" spans="9:9" hidden="1" x14ac:dyDescent="0.25">
      <c r="I1033" s="122"/>
    </row>
    <row r="1034" spans="9:9" hidden="1" x14ac:dyDescent="0.25">
      <c r="I1034" s="122"/>
    </row>
    <row r="1035" spans="9:9" hidden="1" x14ac:dyDescent="0.25">
      <c r="I1035" s="122"/>
    </row>
    <row r="1036" spans="9:9" hidden="1" x14ac:dyDescent="0.25">
      <c r="I1036" s="122"/>
    </row>
    <row r="1037" spans="9:9" hidden="1" x14ac:dyDescent="0.25">
      <c r="I1037" s="122"/>
    </row>
    <row r="1038" spans="9:9" hidden="1" x14ac:dyDescent="0.25">
      <c r="I1038" s="122"/>
    </row>
    <row r="1039" spans="9:9" hidden="1" x14ac:dyDescent="0.25">
      <c r="I1039" s="122"/>
    </row>
    <row r="1040" spans="9:9" hidden="1" x14ac:dyDescent="0.25">
      <c r="I1040" s="122"/>
    </row>
    <row r="1041" spans="9:9" hidden="1" x14ac:dyDescent="0.25">
      <c r="I1041" s="122"/>
    </row>
    <row r="1042" spans="9:9" hidden="1" x14ac:dyDescent="0.25">
      <c r="I1042" s="122"/>
    </row>
    <row r="1043" spans="9:9" hidden="1" x14ac:dyDescent="0.25">
      <c r="I1043" s="122"/>
    </row>
    <row r="1044" spans="9:9" hidden="1" x14ac:dyDescent="0.25">
      <c r="I1044" s="122"/>
    </row>
    <row r="1045" spans="9:9" hidden="1" x14ac:dyDescent="0.25">
      <c r="I1045" s="122"/>
    </row>
    <row r="1046" spans="9:9" hidden="1" x14ac:dyDescent="0.25">
      <c r="I1046" s="122"/>
    </row>
    <row r="1047" spans="9:9" hidden="1" x14ac:dyDescent="0.25">
      <c r="I1047" s="122"/>
    </row>
    <row r="1048" spans="9:9" hidden="1" x14ac:dyDescent="0.25">
      <c r="I1048" s="122"/>
    </row>
    <row r="1049" spans="9:9" hidden="1" x14ac:dyDescent="0.25">
      <c r="I1049" s="122"/>
    </row>
    <row r="1050" spans="9:9" hidden="1" x14ac:dyDescent="0.25">
      <c r="I1050" s="122"/>
    </row>
    <row r="1051" spans="9:9" hidden="1" x14ac:dyDescent="0.25">
      <c r="I1051" s="122"/>
    </row>
    <row r="1052" spans="9:9" hidden="1" x14ac:dyDescent="0.25">
      <c r="I1052" s="122"/>
    </row>
    <row r="1053" spans="9:9" hidden="1" x14ac:dyDescent="0.25">
      <c r="I1053" s="122"/>
    </row>
    <row r="1054" spans="9:9" hidden="1" x14ac:dyDescent="0.25">
      <c r="I1054" s="122"/>
    </row>
    <row r="1055" spans="9:9" hidden="1" x14ac:dyDescent="0.25">
      <c r="I1055" s="122"/>
    </row>
    <row r="1056" spans="9:9" hidden="1" x14ac:dyDescent="0.25">
      <c r="I1056" s="122"/>
    </row>
    <row r="1057" spans="9:9" hidden="1" x14ac:dyDescent="0.25">
      <c r="I1057" s="122"/>
    </row>
    <row r="1058" spans="9:9" hidden="1" x14ac:dyDescent="0.25">
      <c r="I1058" s="122"/>
    </row>
    <row r="1059" spans="9:9" hidden="1" x14ac:dyDescent="0.25">
      <c r="I1059" s="122"/>
    </row>
    <row r="1060" spans="9:9" hidden="1" x14ac:dyDescent="0.25">
      <c r="I1060" s="122"/>
    </row>
    <row r="1061" spans="9:9" hidden="1" x14ac:dyDescent="0.25">
      <c r="I1061" s="122"/>
    </row>
    <row r="1062" spans="9:9" hidden="1" x14ac:dyDescent="0.25">
      <c r="I1062" s="122"/>
    </row>
    <row r="1063" spans="9:9" hidden="1" x14ac:dyDescent="0.25">
      <c r="I1063" s="122"/>
    </row>
    <row r="1064" spans="9:9" hidden="1" x14ac:dyDescent="0.25">
      <c r="I1064" s="122"/>
    </row>
    <row r="1065" spans="9:9" hidden="1" x14ac:dyDescent="0.25">
      <c r="I1065" s="122"/>
    </row>
    <row r="1066" spans="9:9" hidden="1" x14ac:dyDescent="0.25">
      <c r="I1066" s="122"/>
    </row>
    <row r="1067" spans="9:9" hidden="1" x14ac:dyDescent="0.25">
      <c r="I1067" s="122"/>
    </row>
    <row r="1068" spans="9:9" hidden="1" x14ac:dyDescent="0.25">
      <c r="I1068" s="122"/>
    </row>
    <row r="1069" spans="9:9" hidden="1" x14ac:dyDescent="0.25">
      <c r="I1069" s="122"/>
    </row>
    <row r="1070" spans="9:9" hidden="1" x14ac:dyDescent="0.25">
      <c r="I1070" s="122"/>
    </row>
    <row r="1071" spans="9:9" hidden="1" x14ac:dyDescent="0.25">
      <c r="I1071" s="122"/>
    </row>
    <row r="1072" spans="9:9" hidden="1" x14ac:dyDescent="0.25">
      <c r="I1072" s="122"/>
    </row>
    <row r="1073" spans="9:9" hidden="1" x14ac:dyDescent="0.25">
      <c r="I1073" s="122"/>
    </row>
    <row r="1074" spans="9:9" hidden="1" x14ac:dyDescent="0.25">
      <c r="I1074" s="122"/>
    </row>
    <row r="1075" spans="9:9" hidden="1" x14ac:dyDescent="0.25">
      <c r="I1075" s="122"/>
    </row>
    <row r="1076" spans="9:9" hidden="1" x14ac:dyDescent="0.25">
      <c r="I1076" s="122"/>
    </row>
    <row r="1077" spans="9:9" hidden="1" x14ac:dyDescent="0.25">
      <c r="I1077" s="122"/>
    </row>
    <row r="1078" spans="9:9" hidden="1" x14ac:dyDescent="0.25">
      <c r="I1078" s="122"/>
    </row>
    <row r="1079" spans="9:9" hidden="1" x14ac:dyDescent="0.25">
      <c r="I1079" s="122"/>
    </row>
    <row r="1080" spans="9:9" hidden="1" x14ac:dyDescent="0.25">
      <c r="I1080" s="122"/>
    </row>
    <row r="1081" spans="9:9" hidden="1" x14ac:dyDescent="0.25">
      <c r="I1081" s="122"/>
    </row>
    <row r="1082" spans="9:9" hidden="1" x14ac:dyDescent="0.25">
      <c r="I1082" s="122"/>
    </row>
    <row r="1083" spans="9:9" hidden="1" x14ac:dyDescent="0.25">
      <c r="I1083" s="122"/>
    </row>
    <row r="1084" spans="9:9" hidden="1" x14ac:dyDescent="0.25">
      <c r="I1084" s="122"/>
    </row>
    <row r="1085" spans="9:9" hidden="1" x14ac:dyDescent="0.25">
      <c r="I1085" s="122"/>
    </row>
    <row r="1086" spans="9:9" hidden="1" x14ac:dyDescent="0.25">
      <c r="I1086" s="122"/>
    </row>
    <row r="1087" spans="9:9" hidden="1" x14ac:dyDescent="0.25">
      <c r="I1087" s="122"/>
    </row>
    <row r="1088" spans="9:9" hidden="1" x14ac:dyDescent="0.25">
      <c r="I1088" s="122"/>
    </row>
    <row r="1089" spans="9:9" hidden="1" x14ac:dyDescent="0.25">
      <c r="I1089" s="122"/>
    </row>
    <row r="1090" spans="9:9" hidden="1" x14ac:dyDescent="0.25">
      <c r="I1090" s="122"/>
    </row>
    <row r="1091" spans="9:9" hidden="1" x14ac:dyDescent="0.25">
      <c r="I1091" s="122"/>
    </row>
    <row r="1092" spans="9:9" hidden="1" x14ac:dyDescent="0.25">
      <c r="I1092" s="122"/>
    </row>
    <row r="1093" spans="9:9" hidden="1" x14ac:dyDescent="0.25">
      <c r="I1093" s="122"/>
    </row>
    <row r="1094" spans="9:9" hidden="1" x14ac:dyDescent="0.25">
      <c r="I1094" s="122"/>
    </row>
    <row r="1095" spans="9:9" hidden="1" x14ac:dyDescent="0.25">
      <c r="I1095" s="122"/>
    </row>
    <row r="1096" spans="9:9" hidden="1" x14ac:dyDescent="0.25">
      <c r="I1096" s="122"/>
    </row>
    <row r="1097" spans="9:9" hidden="1" x14ac:dyDescent="0.25">
      <c r="I1097" s="122"/>
    </row>
    <row r="1098" spans="9:9" hidden="1" x14ac:dyDescent="0.25">
      <c r="I1098" s="122"/>
    </row>
    <row r="1099" spans="9:9" hidden="1" x14ac:dyDescent="0.25">
      <c r="I1099" s="122"/>
    </row>
    <row r="1100" spans="9:9" hidden="1" x14ac:dyDescent="0.25">
      <c r="I1100" s="122"/>
    </row>
    <row r="1101" spans="9:9" hidden="1" x14ac:dyDescent="0.25">
      <c r="I1101" s="122"/>
    </row>
    <row r="1102" spans="9:9" hidden="1" x14ac:dyDescent="0.25">
      <c r="I1102" s="122"/>
    </row>
    <row r="1103" spans="9:9" hidden="1" x14ac:dyDescent="0.25">
      <c r="I1103" s="122"/>
    </row>
    <row r="1104" spans="9:9" hidden="1" x14ac:dyDescent="0.25">
      <c r="I1104" s="122"/>
    </row>
    <row r="1105" spans="9:9" hidden="1" x14ac:dyDescent="0.25">
      <c r="I1105" s="122"/>
    </row>
    <row r="1106" spans="9:9" hidden="1" x14ac:dyDescent="0.25">
      <c r="I1106" s="122"/>
    </row>
    <row r="1107" spans="9:9" hidden="1" x14ac:dyDescent="0.25">
      <c r="I1107" s="122"/>
    </row>
    <row r="1108" spans="9:9" hidden="1" x14ac:dyDescent="0.25">
      <c r="I1108" s="122"/>
    </row>
    <row r="1109" spans="9:9" hidden="1" x14ac:dyDescent="0.25">
      <c r="I1109" s="122"/>
    </row>
    <row r="1110" spans="9:9" hidden="1" x14ac:dyDescent="0.25">
      <c r="I1110" s="122"/>
    </row>
    <row r="1111" spans="9:9" hidden="1" x14ac:dyDescent="0.25">
      <c r="I1111" s="122"/>
    </row>
    <row r="1112" spans="9:9" hidden="1" x14ac:dyDescent="0.25">
      <c r="I1112" s="122"/>
    </row>
    <row r="1113" spans="9:9" hidden="1" x14ac:dyDescent="0.25">
      <c r="I1113" s="122"/>
    </row>
    <row r="1114" spans="9:9" hidden="1" x14ac:dyDescent="0.25">
      <c r="I1114" s="122"/>
    </row>
    <row r="1115" spans="9:9" hidden="1" x14ac:dyDescent="0.25">
      <c r="I1115" s="122"/>
    </row>
    <row r="1116" spans="9:9" hidden="1" x14ac:dyDescent="0.25">
      <c r="I1116" s="122"/>
    </row>
    <row r="1117" spans="9:9" hidden="1" x14ac:dyDescent="0.25">
      <c r="I1117" s="122"/>
    </row>
    <row r="1118" spans="9:9" hidden="1" x14ac:dyDescent="0.25">
      <c r="I1118" s="122"/>
    </row>
    <row r="1119" spans="9:9" hidden="1" x14ac:dyDescent="0.25">
      <c r="I1119" s="122"/>
    </row>
    <row r="1120" spans="9:9" hidden="1" x14ac:dyDescent="0.25">
      <c r="I1120" s="122"/>
    </row>
    <row r="1121" spans="9:9" hidden="1" x14ac:dyDescent="0.25">
      <c r="I1121" s="122"/>
    </row>
    <row r="1122" spans="9:9" hidden="1" x14ac:dyDescent="0.25">
      <c r="I1122" s="122"/>
    </row>
    <row r="1123" spans="9:9" hidden="1" x14ac:dyDescent="0.25">
      <c r="I1123" s="122"/>
    </row>
    <row r="1124" spans="9:9" hidden="1" x14ac:dyDescent="0.25">
      <c r="I1124" s="122"/>
    </row>
    <row r="1125" spans="9:9" hidden="1" x14ac:dyDescent="0.25">
      <c r="I1125" s="122"/>
    </row>
    <row r="1126" spans="9:9" hidden="1" x14ac:dyDescent="0.25">
      <c r="I1126" s="122"/>
    </row>
    <row r="1127" spans="9:9" hidden="1" x14ac:dyDescent="0.25">
      <c r="I1127" s="122"/>
    </row>
    <row r="1128" spans="9:9" hidden="1" x14ac:dyDescent="0.25">
      <c r="I1128" s="122"/>
    </row>
    <row r="1129" spans="9:9" hidden="1" x14ac:dyDescent="0.25">
      <c r="I1129" s="122"/>
    </row>
    <row r="1130" spans="9:9" hidden="1" x14ac:dyDescent="0.25">
      <c r="I1130" s="122"/>
    </row>
    <row r="1131" spans="9:9" hidden="1" x14ac:dyDescent="0.25">
      <c r="I1131" s="122"/>
    </row>
    <row r="1132" spans="9:9" hidden="1" x14ac:dyDescent="0.25">
      <c r="I1132" s="122"/>
    </row>
    <row r="1133" spans="9:9" hidden="1" x14ac:dyDescent="0.25">
      <c r="I1133" s="122"/>
    </row>
    <row r="1134" spans="9:9" hidden="1" x14ac:dyDescent="0.25">
      <c r="I1134" s="122"/>
    </row>
    <row r="1135" spans="9:9" hidden="1" x14ac:dyDescent="0.25">
      <c r="I1135" s="122"/>
    </row>
    <row r="1136" spans="9:9" hidden="1" x14ac:dyDescent="0.25">
      <c r="I1136" s="122"/>
    </row>
    <row r="1137" spans="9:9" hidden="1" x14ac:dyDescent="0.25">
      <c r="I1137" s="122"/>
    </row>
    <row r="1138" spans="9:9" hidden="1" x14ac:dyDescent="0.25">
      <c r="I1138" s="122"/>
    </row>
    <row r="1139" spans="9:9" hidden="1" x14ac:dyDescent="0.25">
      <c r="I1139" s="122"/>
    </row>
    <row r="1140" spans="9:9" hidden="1" x14ac:dyDescent="0.25">
      <c r="I1140" s="122"/>
    </row>
    <row r="1141" spans="9:9" hidden="1" x14ac:dyDescent="0.25">
      <c r="I1141" s="122"/>
    </row>
    <row r="1142" spans="9:9" hidden="1" x14ac:dyDescent="0.25">
      <c r="I1142" s="122"/>
    </row>
    <row r="1143" spans="9:9" hidden="1" x14ac:dyDescent="0.25">
      <c r="I1143" s="122"/>
    </row>
    <row r="1144" spans="9:9" hidden="1" x14ac:dyDescent="0.25">
      <c r="I1144" s="122"/>
    </row>
    <row r="1145" spans="9:9" hidden="1" x14ac:dyDescent="0.25">
      <c r="I1145" s="122"/>
    </row>
    <row r="1146" spans="9:9" hidden="1" x14ac:dyDescent="0.25">
      <c r="I1146" s="122"/>
    </row>
    <row r="1147" spans="9:9" hidden="1" x14ac:dyDescent="0.25">
      <c r="I1147" s="122"/>
    </row>
    <row r="1148" spans="9:9" hidden="1" x14ac:dyDescent="0.25">
      <c r="I1148" s="122"/>
    </row>
    <row r="1149" spans="9:9" hidden="1" x14ac:dyDescent="0.25">
      <c r="I1149" s="122"/>
    </row>
    <row r="1150" spans="9:9" hidden="1" x14ac:dyDescent="0.25">
      <c r="I1150" s="122"/>
    </row>
    <row r="1151" spans="9:9" hidden="1" x14ac:dyDescent="0.25">
      <c r="I1151" s="122"/>
    </row>
    <row r="1152" spans="9:9" hidden="1" x14ac:dyDescent="0.25">
      <c r="I1152" s="122"/>
    </row>
    <row r="1153" spans="9:9" hidden="1" x14ac:dyDescent="0.25">
      <c r="I1153" s="122"/>
    </row>
    <row r="1154" spans="9:9" hidden="1" x14ac:dyDescent="0.25">
      <c r="I1154" s="122"/>
    </row>
    <row r="1155" spans="9:9" hidden="1" x14ac:dyDescent="0.25">
      <c r="I1155" s="122"/>
    </row>
    <row r="1156" spans="9:9" hidden="1" x14ac:dyDescent="0.25">
      <c r="I1156" s="122"/>
    </row>
    <row r="1157" spans="9:9" hidden="1" x14ac:dyDescent="0.25">
      <c r="I1157" s="122"/>
    </row>
    <row r="1158" spans="9:9" hidden="1" x14ac:dyDescent="0.25">
      <c r="I1158" s="122"/>
    </row>
    <row r="1159" spans="9:9" hidden="1" x14ac:dyDescent="0.25">
      <c r="I1159" s="122"/>
    </row>
    <row r="1160" spans="9:9" hidden="1" x14ac:dyDescent="0.25">
      <c r="I1160" s="122"/>
    </row>
    <row r="1161" spans="9:9" hidden="1" x14ac:dyDescent="0.25">
      <c r="I1161" s="122"/>
    </row>
    <row r="1162" spans="9:9" hidden="1" x14ac:dyDescent="0.25">
      <c r="I1162" s="122"/>
    </row>
    <row r="1163" spans="9:9" hidden="1" x14ac:dyDescent="0.25">
      <c r="I1163" s="122"/>
    </row>
    <row r="1164" spans="9:9" hidden="1" x14ac:dyDescent="0.25">
      <c r="I1164" s="122"/>
    </row>
    <row r="1165" spans="9:9" hidden="1" x14ac:dyDescent="0.25">
      <c r="I1165" s="122"/>
    </row>
    <row r="1166" spans="9:9" hidden="1" x14ac:dyDescent="0.25">
      <c r="I1166" s="122"/>
    </row>
    <row r="1167" spans="9:9" hidden="1" x14ac:dyDescent="0.25">
      <c r="I1167" s="122"/>
    </row>
    <row r="1168" spans="9:9" hidden="1" x14ac:dyDescent="0.25">
      <c r="I1168" s="122"/>
    </row>
    <row r="1169" spans="9:9" hidden="1" x14ac:dyDescent="0.25">
      <c r="I1169" s="122"/>
    </row>
    <row r="1170" spans="9:9" hidden="1" x14ac:dyDescent="0.25">
      <c r="I1170" s="122"/>
    </row>
    <row r="1171" spans="9:9" hidden="1" x14ac:dyDescent="0.25">
      <c r="I1171" s="122"/>
    </row>
    <row r="1172" spans="9:9" hidden="1" x14ac:dyDescent="0.25">
      <c r="I1172" s="122"/>
    </row>
    <row r="1173" spans="9:9" hidden="1" x14ac:dyDescent="0.25">
      <c r="I1173" s="122"/>
    </row>
    <row r="1174" spans="9:9" hidden="1" x14ac:dyDescent="0.25">
      <c r="I1174" s="122"/>
    </row>
    <row r="1175" spans="9:9" hidden="1" x14ac:dyDescent="0.25">
      <c r="I1175" s="122"/>
    </row>
    <row r="1176" spans="9:9" hidden="1" x14ac:dyDescent="0.25">
      <c r="I1176" s="122"/>
    </row>
    <row r="1177" spans="9:9" hidden="1" x14ac:dyDescent="0.25">
      <c r="I1177" s="122"/>
    </row>
    <row r="1178" spans="9:9" hidden="1" x14ac:dyDescent="0.25">
      <c r="I1178" s="122"/>
    </row>
    <row r="1179" spans="9:9" hidden="1" x14ac:dyDescent="0.25">
      <c r="I1179" s="122"/>
    </row>
    <row r="1180" spans="9:9" hidden="1" x14ac:dyDescent="0.25">
      <c r="I1180" s="122"/>
    </row>
    <row r="1181" spans="9:9" hidden="1" x14ac:dyDescent="0.25">
      <c r="I1181" s="122"/>
    </row>
    <row r="1182" spans="9:9" hidden="1" x14ac:dyDescent="0.25">
      <c r="I1182" s="122"/>
    </row>
    <row r="1183" spans="9:9" hidden="1" x14ac:dyDescent="0.25">
      <c r="I1183" s="122"/>
    </row>
    <row r="1184" spans="9:9" hidden="1" x14ac:dyDescent="0.25">
      <c r="I1184" s="122"/>
    </row>
    <row r="1185" spans="9:9" hidden="1" x14ac:dyDescent="0.25">
      <c r="I1185" s="122"/>
    </row>
    <row r="1186" spans="9:9" hidden="1" x14ac:dyDescent="0.25">
      <c r="I1186" s="122"/>
    </row>
    <row r="1187" spans="9:9" hidden="1" x14ac:dyDescent="0.25">
      <c r="I1187" s="122"/>
    </row>
    <row r="1188" spans="9:9" hidden="1" x14ac:dyDescent="0.25">
      <c r="I1188" s="122"/>
    </row>
    <row r="1189" spans="9:9" hidden="1" x14ac:dyDescent="0.25">
      <c r="I1189" s="122"/>
    </row>
    <row r="1190" spans="9:9" hidden="1" x14ac:dyDescent="0.25">
      <c r="I1190" s="122"/>
    </row>
    <row r="1191" spans="9:9" hidden="1" x14ac:dyDescent="0.25">
      <c r="I1191" s="122"/>
    </row>
    <row r="1192" spans="9:9" hidden="1" x14ac:dyDescent="0.25">
      <c r="I1192" s="122"/>
    </row>
    <row r="1193" spans="9:9" hidden="1" x14ac:dyDescent="0.25">
      <c r="I1193" s="122"/>
    </row>
    <row r="1194" spans="9:9" hidden="1" x14ac:dyDescent="0.25">
      <c r="I1194" s="122"/>
    </row>
    <row r="1195" spans="9:9" hidden="1" x14ac:dyDescent="0.25">
      <c r="I1195" s="122"/>
    </row>
    <row r="1196" spans="9:9" hidden="1" x14ac:dyDescent="0.25">
      <c r="I1196" s="122"/>
    </row>
    <row r="1197" spans="9:9" hidden="1" x14ac:dyDescent="0.25">
      <c r="I1197" s="122"/>
    </row>
    <row r="1198" spans="9:9" hidden="1" x14ac:dyDescent="0.25">
      <c r="I1198" s="122"/>
    </row>
    <row r="1199" spans="9:9" hidden="1" x14ac:dyDescent="0.25">
      <c r="I1199" s="122"/>
    </row>
    <row r="1200" spans="9:9" hidden="1" x14ac:dyDescent="0.25">
      <c r="I1200" s="122"/>
    </row>
    <row r="1201" spans="9:9" hidden="1" x14ac:dyDescent="0.25">
      <c r="I1201" s="122"/>
    </row>
    <row r="1202" spans="9:9" hidden="1" x14ac:dyDescent="0.25">
      <c r="I1202" s="122"/>
    </row>
    <row r="1203" spans="9:9" hidden="1" x14ac:dyDescent="0.25">
      <c r="I1203" s="122"/>
    </row>
    <row r="1204" spans="9:9" hidden="1" x14ac:dyDescent="0.25">
      <c r="I1204" s="122"/>
    </row>
    <row r="1205" spans="9:9" hidden="1" x14ac:dyDescent="0.25">
      <c r="I1205" s="122"/>
    </row>
    <row r="1206" spans="9:9" hidden="1" x14ac:dyDescent="0.25">
      <c r="I1206" s="122"/>
    </row>
    <row r="1207" spans="9:9" hidden="1" x14ac:dyDescent="0.25">
      <c r="I1207" s="122"/>
    </row>
    <row r="1208" spans="9:9" hidden="1" x14ac:dyDescent="0.25">
      <c r="I1208" s="122"/>
    </row>
    <row r="1209" spans="9:9" hidden="1" x14ac:dyDescent="0.25">
      <c r="I1209" s="122"/>
    </row>
    <row r="1210" spans="9:9" hidden="1" x14ac:dyDescent="0.25">
      <c r="I1210" s="122"/>
    </row>
    <row r="1211" spans="9:9" hidden="1" x14ac:dyDescent="0.25">
      <c r="I1211" s="122"/>
    </row>
    <row r="1212" spans="9:9" hidden="1" x14ac:dyDescent="0.25">
      <c r="I1212" s="122"/>
    </row>
    <row r="1213" spans="9:9" hidden="1" x14ac:dyDescent="0.25">
      <c r="I1213" s="122"/>
    </row>
    <row r="1214" spans="9:9" hidden="1" x14ac:dyDescent="0.25">
      <c r="I1214" s="122"/>
    </row>
    <row r="1215" spans="9:9" hidden="1" x14ac:dyDescent="0.25">
      <c r="I1215" s="122"/>
    </row>
    <row r="1216" spans="9:9" hidden="1" x14ac:dyDescent="0.25">
      <c r="I1216" s="122"/>
    </row>
    <row r="1217" spans="9:9" hidden="1" x14ac:dyDescent="0.25">
      <c r="I1217" s="122"/>
    </row>
    <row r="1218" spans="9:9" hidden="1" x14ac:dyDescent="0.25">
      <c r="I1218" s="122"/>
    </row>
    <row r="1219" spans="9:9" hidden="1" x14ac:dyDescent="0.25">
      <c r="I1219" s="122"/>
    </row>
    <row r="1220" spans="9:9" hidden="1" x14ac:dyDescent="0.25">
      <c r="I1220" s="122"/>
    </row>
    <row r="1221" spans="9:9" hidden="1" x14ac:dyDescent="0.25">
      <c r="I1221" s="122"/>
    </row>
    <row r="1222" spans="9:9" hidden="1" x14ac:dyDescent="0.25">
      <c r="I1222" s="122"/>
    </row>
    <row r="1223" spans="9:9" hidden="1" x14ac:dyDescent="0.25">
      <c r="I1223" s="122"/>
    </row>
    <row r="1224" spans="9:9" hidden="1" x14ac:dyDescent="0.25">
      <c r="I1224" s="122"/>
    </row>
    <row r="1225" spans="9:9" hidden="1" x14ac:dyDescent="0.25">
      <c r="I1225" s="122"/>
    </row>
    <row r="1226" spans="9:9" hidden="1" x14ac:dyDescent="0.25">
      <c r="I1226" s="122"/>
    </row>
    <row r="1227" spans="9:9" hidden="1" x14ac:dyDescent="0.25">
      <c r="I1227" s="122"/>
    </row>
    <row r="1228" spans="9:9" hidden="1" x14ac:dyDescent="0.25">
      <c r="I1228" s="122"/>
    </row>
    <row r="1229" spans="9:9" hidden="1" x14ac:dyDescent="0.25">
      <c r="I1229" s="122"/>
    </row>
    <row r="1230" spans="9:9" hidden="1" x14ac:dyDescent="0.25">
      <c r="I1230" s="122"/>
    </row>
    <row r="1231" spans="9:9" hidden="1" x14ac:dyDescent="0.25">
      <c r="I1231" s="122"/>
    </row>
    <row r="1232" spans="9:9" hidden="1" x14ac:dyDescent="0.25">
      <c r="I1232" s="122"/>
    </row>
    <row r="1233" spans="9:9" hidden="1" x14ac:dyDescent="0.25">
      <c r="I1233" s="122"/>
    </row>
    <row r="1234" spans="9:9" hidden="1" x14ac:dyDescent="0.25">
      <c r="I1234" s="122"/>
    </row>
    <row r="1235" spans="9:9" hidden="1" x14ac:dyDescent="0.25">
      <c r="I1235" s="122"/>
    </row>
    <row r="1236" spans="9:9" hidden="1" x14ac:dyDescent="0.25">
      <c r="I1236" s="122"/>
    </row>
    <row r="1237" spans="9:9" hidden="1" x14ac:dyDescent="0.25">
      <c r="I1237" s="122"/>
    </row>
    <row r="1238" spans="9:9" hidden="1" x14ac:dyDescent="0.25">
      <c r="I1238" s="122"/>
    </row>
    <row r="1239" spans="9:9" hidden="1" x14ac:dyDescent="0.25">
      <c r="I1239" s="122"/>
    </row>
    <row r="1240" spans="9:9" hidden="1" x14ac:dyDescent="0.25">
      <c r="I1240" s="122"/>
    </row>
    <row r="1241" spans="9:9" hidden="1" x14ac:dyDescent="0.25">
      <c r="I1241" s="122"/>
    </row>
    <row r="1242" spans="9:9" hidden="1" x14ac:dyDescent="0.25">
      <c r="I1242" s="122"/>
    </row>
    <row r="1243" spans="9:9" hidden="1" x14ac:dyDescent="0.25">
      <c r="I1243" s="122"/>
    </row>
    <row r="1244" spans="9:9" hidden="1" x14ac:dyDescent="0.25">
      <c r="I1244" s="122"/>
    </row>
    <row r="1245" spans="9:9" hidden="1" x14ac:dyDescent="0.25">
      <c r="I1245" s="122"/>
    </row>
    <row r="1246" spans="9:9" hidden="1" x14ac:dyDescent="0.25">
      <c r="I1246" s="122"/>
    </row>
    <row r="1247" spans="9:9" hidden="1" x14ac:dyDescent="0.25">
      <c r="I1247" s="122"/>
    </row>
    <row r="1248" spans="9:9" hidden="1" x14ac:dyDescent="0.25">
      <c r="I1248" s="122"/>
    </row>
    <row r="1249" spans="9:9" hidden="1" x14ac:dyDescent="0.25">
      <c r="I1249" s="122"/>
    </row>
    <row r="1250" spans="9:9" hidden="1" x14ac:dyDescent="0.25">
      <c r="I1250" s="122"/>
    </row>
    <row r="1251" spans="9:9" hidden="1" x14ac:dyDescent="0.25">
      <c r="I1251" s="122"/>
    </row>
    <row r="1252" spans="9:9" hidden="1" x14ac:dyDescent="0.25">
      <c r="I1252" s="122"/>
    </row>
    <row r="1253" spans="9:9" hidden="1" x14ac:dyDescent="0.25">
      <c r="I1253" s="122"/>
    </row>
    <row r="1254" spans="9:9" hidden="1" x14ac:dyDescent="0.25">
      <c r="I1254" s="122"/>
    </row>
    <row r="1255" spans="9:9" hidden="1" x14ac:dyDescent="0.25">
      <c r="I1255" s="122"/>
    </row>
    <row r="1256" spans="9:9" hidden="1" x14ac:dyDescent="0.25">
      <c r="I1256" s="122"/>
    </row>
    <row r="1257" spans="9:9" hidden="1" x14ac:dyDescent="0.25">
      <c r="I1257" s="122"/>
    </row>
    <row r="1258" spans="9:9" hidden="1" x14ac:dyDescent="0.25">
      <c r="I1258" s="122"/>
    </row>
    <row r="1259" spans="9:9" hidden="1" x14ac:dyDescent="0.25">
      <c r="I1259" s="122"/>
    </row>
    <row r="1260" spans="9:9" hidden="1" x14ac:dyDescent="0.25">
      <c r="I1260" s="122"/>
    </row>
    <row r="1261" spans="9:9" hidden="1" x14ac:dyDescent="0.25">
      <c r="I1261" s="122"/>
    </row>
    <row r="1262" spans="9:9" hidden="1" x14ac:dyDescent="0.25">
      <c r="I1262" s="122"/>
    </row>
    <row r="1263" spans="9:9" hidden="1" x14ac:dyDescent="0.25">
      <c r="I1263" s="122"/>
    </row>
    <row r="1264" spans="9:9" hidden="1" x14ac:dyDescent="0.25">
      <c r="I1264" s="122"/>
    </row>
    <row r="1265" spans="9:9" hidden="1" x14ac:dyDescent="0.25">
      <c r="I1265" s="122"/>
    </row>
    <row r="1266" spans="9:9" hidden="1" x14ac:dyDescent="0.25">
      <c r="I1266" s="122"/>
    </row>
    <row r="1267" spans="9:9" hidden="1" x14ac:dyDescent="0.25">
      <c r="I1267" s="122"/>
    </row>
    <row r="1268" spans="9:9" hidden="1" x14ac:dyDescent="0.25">
      <c r="I1268" s="122"/>
    </row>
    <row r="1269" spans="9:9" hidden="1" x14ac:dyDescent="0.25">
      <c r="I1269" s="122"/>
    </row>
    <row r="1270" spans="9:9" hidden="1" x14ac:dyDescent="0.25">
      <c r="I1270" s="122"/>
    </row>
    <row r="1271" spans="9:9" hidden="1" x14ac:dyDescent="0.25">
      <c r="I1271" s="122"/>
    </row>
    <row r="1272" spans="9:9" hidden="1" x14ac:dyDescent="0.25">
      <c r="I1272" s="122"/>
    </row>
    <row r="1273" spans="9:9" hidden="1" x14ac:dyDescent="0.25">
      <c r="I1273" s="122"/>
    </row>
    <row r="1274" spans="9:9" hidden="1" x14ac:dyDescent="0.25">
      <c r="I1274" s="122"/>
    </row>
    <row r="1275" spans="9:9" hidden="1" x14ac:dyDescent="0.25">
      <c r="I1275" s="122"/>
    </row>
    <row r="1276" spans="9:9" hidden="1" x14ac:dyDescent="0.25">
      <c r="I1276" s="122"/>
    </row>
    <row r="1277" spans="9:9" hidden="1" x14ac:dyDescent="0.25">
      <c r="I1277" s="122"/>
    </row>
    <row r="1278" spans="9:9" hidden="1" x14ac:dyDescent="0.25">
      <c r="I1278" s="122"/>
    </row>
    <row r="1279" spans="9:9" hidden="1" x14ac:dyDescent="0.25">
      <c r="I1279" s="122"/>
    </row>
    <row r="1280" spans="9:9" hidden="1" x14ac:dyDescent="0.25">
      <c r="I1280" s="122"/>
    </row>
    <row r="1281" spans="9:9" hidden="1" x14ac:dyDescent="0.25">
      <c r="I1281" s="122"/>
    </row>
    <row r="1282" spans="9:9" hidden="1" x14ac:dyDescent="0.25">
      <c r="I1282" s="122"/>
    </row>
    <row r="1283" spans="9:9" hidden="1" x14ac:dyDescent="0.25">
      <c r="I1283" s="122"/>
    </row>
    <row r="1284" spans="9:9" hidden="1" x14ac:dyDescent="0.25">
      <c r="I1284" s="122"/>
    </row>
    <row r="1285" spans="9:9" hidden="1" x14ac:dyDescent="0.25">
      <c r="I1285" s="122"/>
    </row>
    <row r="1286" spans="9:9" hidden="1" x14ac:dyDescent="0.25">
      <c r="I1286" s="122"/>
    </row>
    <row r="1287" spans="9:9" hidden="1" x14ac:dyDescent="0.25">
      <c r="I1287" s="122"/>
    </row>
    <row r="1288" spans="9:9" hidden="1" x14ac:dyDescent="0.25">
      <c r="I1288" s="122"/>
    </row>
    <row r="1289" spans="9:9" hidden="1" x14ac:dyDescent="0.25">
      <c r="I1289" s="122"/>
    </row>
    <row r="1290" spans="9:9" hidden="1" x14ac:dyDescent="0.25">
      <c r="I1290" s="122"/>
    </row>
    <row r="1291" spans="9:9" hidden="1" x14ac:dyDescent="0.25">
      <c r="I1291" s="122"/>
    </row>
    <row r="1292" spans="9:9" hidden="1" x14ac:dyDescent="0.25">
      <c r="I1292" s="122"/>
    </row>
    <row r="1293" spans="9:9" hidden="1" x14ac:dyDescent="0.25">
      <c r="I1293" s="122"/>
    </row>
    <row r="1294" spans="9:9" hidden="1" x14ac:dyDescent="0.25">
      <c r="I1294" s="122"/>
    </row>
    <row r="1295" spans="9:9" hidden="1" x14ac:dyDescent="0.25">
      <c r="I1295" s="122"/>
    </row>
    <row r="1296" spans="9:9" hidden="1" x14ac:dyDescent="0.25">
      <c r="I1296" s="122"/>
    </row>
    <row r="1297" spans="9:9" hidden="1" x14ac:dyDescent="0.25">
      <c r="I1297" s="122"/>
    </row>
    <row r="1298" spans="9:9" hidden="1" x14ac:dyDescent="0.25">
      <c r="I1298" s="122"/>
    </row>
    <row r="1299" spans="9:9" hidden="1" x14ac:dyDescent="0.25">
      <c r="I1299" s="122"/>
    </row>
    <row r="1300" spans="9:9" hidden="1" x14ac:dyDescent="0.25">
      <c r="I1300" s="122"/>
    </row>
    <row r="1301" spans="9:9" hidden="1" x14ac:dyDescent="0.25">
      <c r="I1301" s="122"/>
    </row>
    <row r="1302" spans="9:9" hidden="1" x14ac:dyDescent="0.25">
      <c r="I1302" s="122"/>
    </row>
    <row r="1303" spans="9:9" hidden="1" x14ac:dyDescent="0.25">
      <c r="I1303" s="122"/>
    </row>
    <row r="1304" spans="9:9" hidden="1" x14ac:dyDescent="0.25">
      <c r="I1304" s="122"/>
    </row>
    <row r="1305" spans="9:9" hidden="1" x14ac:dyDescent="0.25">
      <c r="I1305" s="122"/>
    </row>
    <row r="1306" spans="9:9" hidden="1" x14ac:dyDescent="0.25">
      <c r="I1306" s="122"/>
    </row>
    <row r="1307" spans="9:9" hidden="1" x14ac:dyDescent="0.25">
      <c r="I1307" s="122"/>
    </row>
    <row r="1308" spans="9:9" hidden="1" x14ac:dyDescent="0.25">
      <c r="I1308" s="122"/>
    </row>
    <row r="1309" spans="9:9" hidden="1" x14ac:dyDescent="0.25">
      <c r="I1309" s="122"/>
    </row>
    <row r="1310" spans="9:9" hidden="1" x14ac:dyDescent="0.25">
      <c r="I1310" s="122"/>
    </row>
    <row r="1311" spans="9:9" hidden="1" x14ac:dyDescent="0.25">
      <c r="I1311" s="122"/>
    </row>
    <row r="1312" spans="9:9" hidden="1" x14ac:dyDescent="0.25">
      <c r="I1312" s="122"/>
    </row>
    <row r="1313" spans="9:9" hidden="1" x14ac:dyDescent="0.25">
      <c r="I1313" s="122"/>
    </row>
    <row r="1314" spans="9:9" hidden="1" x14ac:dyDescent="0.25">
      <c r="I1314" s="122"/>
    </row>
    <row r="1315" spans="9:9" hidden="1" x14ac:dyDescent="0.25">
      <c r="I1315" s="122"/>
    </row>
    <row r="1316" spans="9:9" hidden="1" x14ac:dyDescent="0.25">
      <c r="I1316" s="122"/>
    </row>
    <row r="1317" spans="9:9" hidden="1" x14ac:dyDescent="0.25">
      <c r="I1317" s="122"/>
    </row>
    <row r="1318" spans="9:9" hidden="1" x14ac:dyDescent="0.25">
      <c r="I1318" s="122"/>
    </row>
    <row r="1319" spans="9:9" hidden="1" x14ac:dyDescent="0.25">
      <c r="I1319" s="122"/>
    </row>
    <row r="1320" spans="9:9" hidden="1" x14ac:dyDescent="0.25">
      <c r="I1320" s="122"/>
    </row>
    <row r="1321" spans="9:9" hidden="1" x14ac:dyDescent="0.25">
      <c r="I1321" s="122"/>
    </row>
    <row r="1322" spans="9:9" hidden="1" x14ac:dyDescent="0.25">
      <c r="I1322" s="122"/>
    </row>
    <row r="1323" spans="9:9" hidden="1" x14ac:dyDescent="0.25">
      <c r="I1323" s="122"/>
    </row>
    <row r="1324" spans="9:9" hidden="1" x14ac:dyDescent="0.25">
      <c r="I1324" s="122"/>
    </row>
    <row r="1325" spans="9:9" hidden="1" x14ac:dyDescent="0.25">
      <c r="I1325" s="122"/>
    </row>
    <row r="1326" spans="9:9" hidden="1" x14ac:dyDescent="0.25">
      <c r="I1326" s="122"/>
    </row>
    <row r="1327" spans="9:9" hidden="1" x14ac:dyDescent="0.25">
      <c r="I1327" s="122"/>
    </row>
    <row r="1328" spans="9:9" hidden="1" x14ac:dyDescent="0.25">
      <c r="I1328" s="122"/>
    </row>
    <row r="1329" spans="9:9" hidden="1" x14ac:dyDescent="0.25">
      <c r="I1329" s="122"/>
    </row>
    <row r="1330" spans="9:9" hidden="1" x14ac:dyDescent="0.25">
      <c r="I1330" s="122"/>
    </row>
    <row r="1331" spans="9:9" hidden="1" x14ac:dyDescent="0.25">
      <c r="I1331" s="122"/>
    </row>
    <row r="1332" spans="9:9" hidden="1" x14ac:dyDescent="0.25">
      <c r="I1332" s="122"/>
    </row>
    <row r="1333" spans="9:9" hidden="1" x14ac:dyDescent="0.25">
      <c r="I1333" s="122"/>
    </row>
    <row r="1334" spans="9:9" hidden="1" x14ac:dyDescent="0.25">
      <c r="I1334" s="122"/>
    </row>
    <row r="1335" spans="9:9" hidden="1" x14ac:dyDescent="0.25">
      <c r="I1335" s="122"/>
    </row>
    <row r="1336" spans="9:9" hidden="1" x14ac:dyDescent="0.25">
      <c r="I1336" s="122"/>
    </row>
    <row r="1337" spans="9:9" hidden="1" x14ac:dyDescent="0.25">
      <c r="I1337" s="122"/>
    </row>
    <row r="1338" spans="9:9" hidden="1" x14ac:dyDescent="0.25">
      <c r="I1338" s="122"/>
    </row>
    <row r="1339" spans="9:9" hidden="1" x14ac:dyDescent="0.25">
      <c r="I1339" s="122"/>
    </row>
    <row r="1340" spans="9:9" hidden="1" x14ac:dyDescent="0.25">
      <c r="I1340" s="122"/>
    </row>
    <row r="1341" spans="9:9" hidden="1" x14ac:dyDescent="0.25">
      <c r="I1341" s="122"/>
    </row>
    <row r="1342" spans="9:9" hidden="1" x14ac:dyDescent="0.25">
      <c r="I1342" s="122"/>
    </row>
    <row r="1343" spans="9:9" hidden="1" x14ac:dyDescent="0.25">
      <c r="I1343" s="122"/>
    </row>
    <row r="1344" spans="9:9" hidden="1" x14ac:dyDescent="0.25">
      <c r="I1344" s="122"/>
    </row>
    <row r="1345" spans="9:9" hidden="1" x14ac:dyDescent="0.25">
      <c r="I1345" s="122"/>
    </row>
    <row r="1346" spans="9:9" hidden="1" x14ac:dyDescent="0.25">
      <c r="I1346" s="122"/>
    </row>
    <row r="1347" spans="9:9" hidden="1" x14ac:dyDescent="0.25">
      <c r="I1347" s="122"/>
    </row>
    <row r="1348" spans="9:9" hidden="1" x14ac:dyDescent="0.25">
      <c r="I1348" s="122"/>
    </row>
    <row r="1349" spans="9:9" hidden="1" x14ac:dyDescent="0.25">
      <c r="I1349" s="122"/>
    </row>
    <row r="1350" spans="9:9" hidden="1" x14ac:dyDescent="0.25">
      <c r="I1350" s="122"/>
    </row>
    <row r="1351" spans="9:9" hidden="1" x14ac:dyDescent="0.25">
      <c r="I1351" s="122"/>
    </row>
    <row r="1352" spans="9:9" hidden="1" x14ac:dyDescent="0.25">
      <c r="I1352" s="122"/>
    </row>
    <row r="1353" spans="9:9" hidden="1" x14ac:dyDescent="0.25">
      <c r="I1353" s="122"/>
    </row>
    <row r="1354" spans="9:9" hidden="1" x14ac:dyDescent="0.25">
      <c r="I1354" s="122"/>
    </row>
    <row r="1355" spans="9:9" hidden="1" x14ac:dyDescent="0.25">
      <c r="I1355" s="122"/>
    </row>
    <row r="1356" spans="9:9" hidden="1" x14ac:dyDescent="0.25">
      <c r="I1356" s="122"/>
    </row>
    <row r="1357" spans="9:9" hidden="1" x14ac:dyDescent="0.25">
      <c r="I1357" s="122"/>
    </row>
    <row r="1358" spans="9:9" hidden="1" x14ac:dyDescent="0.25">
      <c r="I1358" s="122"/>
    </row>
    <row r="1359" spans="9:9" hidden="1" x14ac:dyDescent="0.25">
      <c r="I1359" s="122"/>
    </row>
    <row r="1360" spans="9:9" hidden="1" x14ac:dyDescent="0.25">
      <c r="I1360" s="122"/>
    </row>
    <row r="1361" spans="9:9" hidden="1" x14ac:dyDescent="0.25">
      <c r="I1361" s="122"/>
    </row>
    <row r="1362" spans="9:9" hidden="1" x14ac:dyDescent="0.25">
      <c r="I1362" s="122"/>
    </row>
    <row r="1363" spans="9:9" hidden="1" x14ac:dyDescent="0.25">
      <c r="I1363" s="122"/>
    </row>
    <row r="1364" spans="9:9" hidden="1" x14ac:dyDescent="0.25">
      <c r="I1364" s="122"/>
    </row>
    <row r="1365" spans="9:9" hidden="1" x14ac:dyDescent="0.25">
      <c r="I1365" s="122"/>
    </row>
    <row r="1366" spans="9:9" hidden="1" x14ac:dyDescent="0.25">
      <c r="I1366" s="122"/>
    </row>
    <row r="1367" spans="9:9" hidden="1" x14ac:dyDescent="0.25">
      <c r="I1367" s="122"/>
    </row>
    <row r="1368" spans="9:9" hidden="1" x14ac:dyDescent="0.25">
      <c r="I1368" s="122"/>
    </row>
    <row r="1369" spans="9:9" hidden="1" x14ac:dyDescent="0.25">
      <c r="I1369" s="122"/>
    </row>
    <row r="1370" spans="9:9" hidden="1" x14ac:dyDescent="0.25">
      <c r="I1370" s="122"/>
    </row>
    <row r="1371" spans="9:9" hidden="1" x14ac:dyDescent="0.25">
      <c r="I1371" s="122"/>
    </row>
    <row r="1372" spans="9:9" hidden="1" x14ac:dyDescent="0.25">
      <c r="I1372" s="122"/>
    </row>
    <row r="1373" spans="9:9" hidden="1" x14ac:dyDescent="0.25">
      <c r="I1373" s="122"/>
    </row>
    <row r="1374" spans="9:9" hidden="1" x14ac:dyDescent="0.25">
      <c r="I1374" s="122"/>
    </row>
    <row r="1375" spans="9:9" hidden="1" x14ac:dyDescent="0.25">
      <c r="I1375" s="122"/>
    </row>
    <row r="1376" spans="9:9" hidden="1" x14ac:dyDescent="0.25">
      <c r="I1376" s="122"/>
    </row>
    <row r="1377" spans="9:9" hidden="1" x14ac:dyDescent="0.25">
      <c r="I1377" s="122"/>
    </row>
    <row r="1378" spans="9:9" hidden="1" x14ac:dyDescent="0.25">
      <c r="I1378" s="122"/>
    </row>
    <row r="1379" spans="9:9" hidden="1" x14ac:dyDescent="0.25">
      <c r="I1379" s="122"/>
    </row>
    <row r="1380" spans="9:9" hidden="1" x14ac:dyDescent="0.25">
      <c r="I1380" s="122"/>
    </row>
    <row r="1381" spans="9:9" hidden="1" x14ac:dyDescent="0.25">
      <c r="I1381" s="122"/>
    </row>
    <row r="1382" spans="9:9" hidden="1" x14ac:dyDescent="0.25">
      <c r="I1382" s="122"/>
    </row>
    <row r="1383" spans="9:9" hidden="1" x14ac:dyDescent="0.25">
      <c r="I1383" s="122"/>
    </row>
    <row r="1384" spans="9:9" hidden="1" x14ac:dyDescent="0.25">
      <c r="I1384" s="122"/>
    </row>
    <row r="1385" spans="9:9" hidden="1" x14ac:dyDescent="0.25">
      <c r="I1385" s="122"/>
    </row>
    <row r="1386" spans="9:9" hidden="1" x14ac:dyDescent="0.25">
      <c r="I1386" s="122"/>
    </row>
    <row r="1387" spans="9:9" hidden="1" x14ac:dyDescent="0.25">
      <c r="I1387" s="122"/>
    </row>
    <row r="1388" spans="9:9" hidden="1" x14ac:dyDescent="0.25">
      <c r="I1388" s="122"/>
    </row>
    <row r="1389" spans="9:9" hidden="1" x14ac:dyDescent="0.25">
      <c r="I1389" s="122"/>
    </row>
    <row r="1390" spans="9:9" hidden="1" x14ac:dyDescent="0.25">
      <c r="I1390" s="122"/>
    </row>
    <row r="1391" spans="9:9" hidden="1" x14ac:dyDescent="0.25">
      <c r="I1391" s="122"/>
    </row>
    <row r="1392" spans="9:9" hidden="1" x14ac:dyDescent="0.25">
      <c r="I1392" s="122"/>
    </row>
    <row r="1393" spans="9:9" hidden="1" x14ac:dyDescent="0.25">
      <c r="I1393" s="122"/>
    </row>
    <row r="1394" spans="9:9" hidden="1" x14ac:dyDescent="0.25">
      <c r="I1394" s="122"/>
    </row>
    <row r="1395" spans="9:9" hidden="1" x14ac:dyDescent="0.25">
      <c r="I1395" s="122"/>
    </row>
    <row r="1396" spans="9:9" hidden="1" x14ac:dyDescent="0.25">
      <c r="I1396" s="122"/>
    </row>
    <row r="1397" spans="9:9" hidden="1" x14ac:dyDescent="0.25">
      <c r="I1397" s="122"/>
    </row>
    <row r="1398" spans="9:9" hidden="1" x14ac:dyDescent="0.25">
      <c r="I1398" s="122"/>
    </row>
    <row r="1399" spans="9:9" hidden="1" x14ac:dyDescent="0.25">
      <c r="I1399" s="122"/>
    </row>
    <row r="1400" spans="9:9" hidden="1" x14ac:dyDescent="0.25">
      <c r="I1400" s="122"/>
    </row>
    <row r="1401" spans="9:9" hidden="1" x14ac:dyDescent="0.25">
      <c r="I1401" s="122"/>
    </row>
    <row r="1402" spans="9:9" hidden="1" x14ac:dyDescent="0.25">
      <c r="I1402" s="122"/>
    </row>
    <row r="1403" spans="9:9" hidden="1" x14ac:dyDescent="0.25">
      <c r="I1403" s="122"/>
    </row>
    <row r="1404" spans="9:9" hidden="1" x14ac:dyDescent="0.25">
      <c r="I1404" s="122"/>
    </row>
    <row r="1405" spans="9:9" hidden="1" x14ac:dyDescent="0.25">
      <c r="I1405" s="122"/>
    </row>
    <row r="1406" spans="9:9" hidden="1" x14ac:dyDescent="0.25">
      <c r="I1406" s="122"/>
    </row>
    <row r="1407" spans="9:9" hidden="1" x14ac:dyDescent="0.25">
      <c r="I1407" s="122"/>
    </row>
    <row r="1408" spans="9:9" hidden="1" x14ac:dyDescent="0.25">
      <c r="I1408" s="122"/>
    </row>
    <row r="1409" spans="9:9" hidden="1" x14ac:dyDescent="0.25">
      <c r="I1409" s="122"/>
    </row>
    <row r="1410" spans="9:9" hidden="1" x14ac:dyDescent="0.25">
      <c r="I1410" s="122"/>
    </row>
    <row r="1411" spans="9:9" hidden="1" x14ac:dyDescent="0.25">
      <c r="I1411" s="122"/>
    </row>
    <row r="1412" spans="9:9" hidden="1" x14ac:dyDescent="0.25">
      <c r="I1412" s="122"/>
    </row>
    <row r="1413" spans="9:9" hidden="1" x14ac:dyDescent="0.25">
      <c r="I1413" s="122"/>
    </row>
    <row r="1414" spans="9:9" hidden="1" x14ac:dyDescent="0.25">
      <c r="I1414" s="122"/>
    </row>
    <row r="1415" spans="9:9" hidden="1" x14ac:dyDescent="0.25">
      <c r="I1415" s="122"/>
    </row>
    <row r="1416" spans="9:9" hidden="1" x14ac:dyDescent="0.25">
      <c r="I1416" s="122"/>
    </row>
    <row r="1417" spans="9:9" hidden="1" x14ac:dyDescent="0.25">
      <c r="I1417" s="122"/>
    </row>
    <row r="1418" spans="9:9" hidden="1" x14ac:dyDescent="0.25">
      <c r="I1418" s="122"/>
    </row>
    <row r="1419" spans="9:9" hidden="1" x14ac:dyDescent="0.25">
      <c r="I1419" s="122"/>
    </row>
    <row r="1420" spans="9:9" hidden="1" x14ac:dyDescent="0.25">
      <c r="I1420" s="122"/>
    </row>
    <row r="1421" spans="9:9" hidden="1" x14ac:dyDescent="0.25">
      <c r="I1421" s="122"/>
    </row>
    <row r="1422" spans="9:9" hidden="1" x14ac:dyDescent="0.25">
      <c r="I1422" s="122"/>
    </row>
    <row r="1423" spans="9:9" hidden="1" x14ac:dyDescent="0.25">
      <c r="I1423" s="122"/>
    </row>
    <row r="1424" spans="9:9" hidden="1" x14ac:dyDescent="0.25">
      <c r="I1424" s="122"/>
    </row>
    <row r="1425" spans="9:9" hidden="1" x14ac:dyDescent="0.25">
      <c r="I1425" s="122"/>
    </row>
    <row r="1426" spans="9:9" hidden="1" x14ac:dyDescent="0.25">
      <c r="I1426" s="122"/>
    </row>
    <row r="1427" spans="9:9" hidden="1" x14ac:dyDescent="0.25">
      <c r="I1427" s="122"/>
    </row>
    <row r="1428" spans="9:9" hidden="1" x14ac:dyDescent="0.25">
      <c r="I1428" s="122"/>
    </row>
    <row r="1429" spans="9:9" hidden="1" x14ac:dyDescent="0.25">
      <c r="I1429" s="122"/>
    </row>
    <row r="1430" spans="9:9" hidden="1" x14ac:dyDescent="0.25">
      <c r="I1430" s="122"/>
    </row>
    <row r="1431" spans="9:9" hidden="1" x14ac:dyDescent="0.25">
      <c r="I1431" s="122"/>
    </row>
    <row r="1432" spans="9:9" hidden="1" x14ac:dyDescent="0.25">
      <c r="I1432" s="122"/>
    </row>
    <row r="1433" spans="9:9" hidden="1" x14ac:dyDescent="0.25">
      <c r="I1433" s="122"/>
    </row>
    <row r="1434" spans="9:9" hidden="1" x14ac:dyDescent="0.25">
      <c r="I1434" s="122"/>
    </row>
    <row r="1435" spans="9:9" hidden="1" x14ac:dyDescent="0.25">
      <c r="I1435" s="122"/>
    </row>
    <row r="1436" spans="9:9" hidden="1" x14ac:dyDescent="0.25">
      <c r="I1436" s="122"/>
    </row>
    <row r="1437" spans="9:9" hidden="1" x14ac:dyDescent="0.25">
      <c r="I1437" s="122"/>
    </row>
    <row r="1438" spans="9:9" hidden="1" x14ac:dyDescent="0.25">
      <c r="I1438" s="122"/>
    </row>
    <row r="1439" spans="9:9" hidden="1" x14ac:dyDescent="0.25">
      <c r="I1439" s="122"/>
    </row>
    <row r="1440" spans="9:9" hidden="1" x14ac:dyDescent="0.25">
      <c r="I1440" s="122"/>
    </row>
    <row r="1441" spans="9:9" hidden="1" x14ac:dyDescent="0.25">
      <c r="I1441" s="122"/>
    </row>
    <row r="1442" spans="9:9" hidden="1" x14ac:dyDescent="0.25">
      <c r="I1442" s="122"/>
    </row>
    <row r="1443" spans="9:9" hidden="1" x14ac:dyDescent="0.25">
      <c r="I1443" s="122"/>
    </row>
    <row r="1444" spans="9:9" hidden="1" x14ac:dyDescent="0.25">
      <c r="I1444" s="122"/>
    </row>
    <row r="1445" spans="9:9" hidden="1" x14ac:dyDescent="0.25">
      <c r="I1445" s="122"/>
    </row>
    <row r="1446" spans="9:9" hidden="1" x14ac:dyDescent="0.25">
      <c r="I1446" s="122"/>
    </row>
    <row r="1447" spans="9:9" hidden="1" x14ac:dyDescent="0.25">
      <c r="I1447" s="122"/>
    </row>
    <row r="1448" spans="9:9" hidden="1" x14ac:dyDescent="0.25">
      <c r="I1448" s="122"/>
    </row>
    <row r="1449" spans="9:9" hidden="1" x14ac:dyDescent="0.25">
      <c r="I1449" s="122"/>
    </row>
    <row r="1450" spans="9:9" hidden="1" x14ac:dyDescent="0.25">
      <c r="I1450" s="122"/>
    </row>
    <row r="1451" spans="9:9" hidden="1" x14ac:dyDescent="0.25">
      <c r="I1451" s="122"/>
    </row>
    <row r="1452" spans="9:9" hidden="1" x14ac:dyDescent="0.25">
      <c r="I1452" s="122"/>
    </row>
    <row r="1453" spans="9:9" hidden="1" x14ac:dyDescent="0.25">
      <c r="I1453" s="122"/>
    </row>
    <row r="1454" spans="9:9" hidden="1" x14ac:dyDescent="0.25">
      <c r="I1454" s="122"/>
    </row>
    <row r="1455" spans="9:9" hidden="1" x14ac:dyDescent="0.25">
      <c r="I1455" s="122"/>
    </row>
    <row r="1456" spans="9:9" hidden="1" x14ac:dyDescent="0.25">
      <c r="I1456" s="122"/>
    </row>
    <row r="1457" spans="9:9" hidden="1" x14ac:dyDescent="0.25">
      <c r="I1457" s="122"/>
    </row>
    <row r="1458" spans="9:9" hidden="1" x14ac:dyDescent="0.25">
      <c r="I1458" s="122"/>
    </row>
    <row r="1459" spans="9:9" hidden="1" x14ac:dyDescent="0.25">
      <c r="I1459" s="122"/>
    </row>
    <row r="1460" spans="9:9" hidden="1" x14ac:dyDescent="0.25">
      <c r="I1460" s="122"/>
    </row>
    <row r="1461" spans="9:9" hidden="1" x14ac:dyDescent="0.25">
      <c r="I1461" s="122"/>
    </row>
    <row r="1462" spans="9:9" hidden="1" x14ac:dyDescent="0.25">
      <c r="I1462" s="122"/>
    </row>
    <row r="1463" spans="9:9" hidden="1" x14ac:dyDescent="0.25">
      <c r="I1463" s="122"/>
    </row>
    <row r="1464" spans="9:9" hidden="1" x14ac:dyDescent="0.25">
      <c r="I1464" s="122"/>
    </row>
    <row r="1465" spans="9:9" hidden="1" x14ac:dyDescent="0.25">
      <c r="I1465" s="122"/>
    </row>
    <row r="1466" spans="9:9" hidden="1" x14ac:dyDescent="0.25">
      <c r="I1466" s="122"/>
    </row>
    <row r="1467" spans="9:9" hidden="1" x14ac:dyDescent="0.25">
      <c r="I1467" s="122"/>
    </row>
    <row r="1468" spans="9:9" hidden="1" x14ac:dyDescent="0.25">
      <c r="I1468" s="122"/>
    </row>
    <row r="1469" spans="9:9" hidden="1" x14ac:dyDescent="0.25">
      <c r="I1469" s="122"/>
    </row>
    <row r="1470" spans="9:9" hidden="1" x14ac:dyDescent="0.25">
      <c r="I1470" s="122"/>
    </row>
    <row r="1471" spans="9:9" hidden="1" x14ac:dyDescent="0.25">
      <c r="I1471" s="122"/>
    </row>
    <row r="1472" spans="9:9" hidden="1" x14ac:dyDescent="0.25">
      <c r="I1472" s="122"/>
    </row>
    <row r="1473" spans="9:9" hidden="1" x14ac:dyDescent="0.25">
      <c r="I1473" s="122"/>
    </row>
    <row r="1474" spans="9:9" hidden="1" x14ac:dyDescent="0.25">
      <c r="I1474" s="122"/>
    </row>
    <row r="1475" spans="9:9" hidden="1" x14ac:dyDescent="0.25">
      <c r="I1475" s="122"/>
    </row>
    <row r="1476" spans="9:9" hidden="1" x14ac:dyDescent="0.25">
      <c r="I1476" s="122"/>
    </row>
    <row r="1477" spans="9:9" hidden="1" x14ac:dyDescent="0.25">
      <c r="I1477" s="122"/>
    </row>
    <row r="1478" spans="9:9" hidden="1" x14ac:dyDescent="0.25">
      <c r="I1478" s="122"/>
    </row>
    <row r="1479" spans="9:9" hidden="1" x14ac:dyDescent="0.25">
      <c r="I1479" s="122"/>
    </row>
    <row r="1480" spans="9:9" hidden="1" x14ac:dyDescent="0.25">
      <c r="I1480" s="122"/>
    </row>
    <row r="1481" spans="9:9" hidden="1" x14ac:dyDescent="0.25">
      <c r="I1481" s="122"/>
    </row>
    <row r="1482" spans="9:9" hidden="1" x14ac:dyDescent="0.25">
      <c r="I1482" s="122"/>
    </row>
    <row r="1483" spans="9:9" hidden="1" x14ac:dyDescent="0.25">
      <c r="I1483" s="122"/>
    </row>
    <row r="1484" spans="9:9" hidden="1" x14ac:dyDescent="0.25">
      <c r="I1484" s="122"/>
    </row>
    <row r="1485" spans="9:9" hidden="1" x14ac:dyDescent="0.25">
      <c r="I1485" s="122"/>
    </row>
    <row r="1486" spans="9:9" hidden="1" x14ac:dyDescent="0.25">
      <c r="I1486" s="122"/>
    </row>
    <row r="1487" spans="9:9" hidden="1" x14ac:dyDescent="0.25">
      <c r="I1487" s="122"/>
    </row>
    <row r="1488" spans="9:9" hidden="1" x14ac:dyDescent="0.25">
      <c r="I1488" s="122"/>
    </row>
    <row r="1489" spans="9:9" hidden="1" x14ac:dyDescent="0.25">
      <c r="I1489" s="122"/>
    </row>
    <row r="1490" spans="9:9" hidden="1" x14ac:dyDescent="0.25">
      <c r="I1490" s="122"/>
    </row>
    <row r="1491" spans="9:9" hidden="1" x14ac:dyDescent="0.25">
      <c r="I1491" s="122"/>
    </row>
    <row r="1492" spans="9:9" hidden="1" x14ac:dyDescent="0.25">
      <c r="I1492" s="122"/>
    </row>
    <row r="1493" spans="9:9" hidden="1" x14ac:dyDescent="0.25">
      <c r="I1493" s="122"/>
    </row>
    <row r="1494" spans="9:9" hidden="1" x14ac:dyDescent="0.25">
      <c r="I1494" s="122"/>
    </row>
    <row r="1495" spans="9:9" hidden="1" x14ac:dyDescent="0.25">
      <c r="I1495" s="122"/>
    </row>
    <row r="1496" spans="9:9" hidden="1" x14ac:dyDescent="0.25">
      <c r="I1496" s="122"/>
    </row>
    <row r="1497" spans="9:9" hidden="1" x14ac:dyDescent="0.25">
      <c r="I1497" s="122"/>
    </row>
    <row r="1498" spans="9:9" hidden="1" x14ac:dyDescent="0.25">
      <c r="I1498" s="122"/>
    </row>
    <row r="1499" spans="9:9" hidden="1" x14ac:dyDescent="0.25">
      <c r="I1499" s="122"/>
    </row>
    <row r="1500" spans="9:9" hidden="1" x14ac:dyDescent="0.25">
      <c r="I1500" s="122"/>
    </row>
    <row r="1501" spans="9:9" hidden="1" x14ac:dyDescent="0.25">
      <c r="I1501" s="122"/>
    </row>
    <row r="1502" spans="9:9" hidden="1" x14ac:dyDescent="0.25">
      <c r="I1502" s="122"/>
    </row>
    <row r="1503" spans="9:9" hidden="1" x14ac:dyDescent="0.25">
      <c r="I1503" s="122"/>
    </row>
    <row r="1504" spans="9:9" hidden="1" x14ac:dyDescent="0.25">
      <c r="I1504" s="122"/>
    </row>
    <row r="1505" spans="9:9" hidden="1" x14ac:dyDescent="0.25">
      <c r="I1505" s="122"/>
    </row>
    <row r="1506" spans="9:9" hidden="1" x14ac:dyDescent="0.25">
      <c r="I1506" s="122"/>
    </row>
    <row r="1507" spans="9:9" hidden="1" x14ac:dyDescent="0.25">
      <c r="I1507" s="122"/>
    </row>
    <row r="1508" spans="9:9" hidden="1" x14ac:dyDescent="0.25">
      <c r="I1508" s="122"/>
    </row>
    <row r="1509" spans="9:9" hidden="1" x14ac:dyDescent="0.25">
      <c r="I1509" s="122"/>
    </row>
    <row r="1510" spans="9:9" hidden="1" x14ac:dyDescent="0.25">
      <c r="I1510" s="122"/>
    </row>
    <row r="1511" spans="9:9" hidden="1" x14ac:dyDescent="0.25">
      <c r="I1511" s="122"/>
    </row>
    <row r="1512" spans="9:9" hidden="1" x14ac:dyDescent="0.25">
      <c r="I1512" s="122"/>
    </row>
    <row r="1513" spans="9:9" hidden="1" x14ac:dyDescent="0.25">
      <c r="I1513" s="122"/>
    </row>
    <row r="1514" spans="9:9" hidden="1" x14ac:dyDescent="0.25">
      <c r="I1514" s="122"/>
    </row>
    <row r="1515" spans="9:9" hidden="1" x14ac:dyDescent="0.25">
      <c r="I1515" s="122"/>
    </row>
    <row r="1516" spans="9:9" hidden="1" x14ac:dyDescent="0.25">
      <c r="I1516" s="122"/>
    </row>
    <row r="1517" spans="9:9" hidden="1" x14ac:dyDescent="0.25">
      <c r="I1517" s="122"/>
    </row>
    <row r="1518" spans="9:9" hidden="1" x14ac:dyDescent="0.25">
      <c r="I1518" s="122"/>
    </row>
    <row r="1519" spans="9:9" hidden="1" x14ac:dyDescent="0.25">
      <c r="I1519" s="122"/>
    </row>
    <row r="1520" spans="9:9" hidden="1" x14ac:dyDescent="0.25">
      <c r="I1520" s="122"/>
    </row>
    <row r="1521" spans="9:9" hidden="1" x14ac:dyDescent="0.25">
      <c r="I1521" s="122"/>
    </row>
    <row r="1522" spans="9:9" hidden="1" x14ac:dyDescent="0.25">
      <c r="I1522" s="122"/>
    </row>
    <row r="1523" spans="9:9" hidden="1" x14ac:dyDescent="0.25">
      <c r="I1523" s="122"/>
    </row>
    <row r="1524" spans="9:9" hidden="1" x14ac:dyDescent="0.25">
      <c r="I1524" s="122"/>
    </row>
    <row r="1525" spans="9:9" hidden="1" x14ac:dyDescent="0.25">
      <c r="I1525" s="122"/>
    </row>
    <row r="1526" spans="9:9" hidden="1" x14ac:dyDescent="0.25">
      <c r="I1526" s="122"/>
    </row>
    <row r="1527" spans="9:9" hidden="1" x14ac:dyDescent="0.25">
      <c r="I1527" s="122"/>
    </row>
    <row r="1528" spans="9:9" hidden="1" x14ac:dyDescent="0.25">
      <c r="I1528" s="122"/>
    </row>
    <row r="1529" spans="9:9" hidden="1" x14ac:dyDescent="0.25">
      <c r="I1529" s="122"/>
    </row>
    <row r="1530" spans="9:9" hidden="1" x14ac:dyDescent="0.25">
      <c r="I1530" s="122"/>
    </row>
    <row r="1531" spans="9:9" hidden="1" x14ac:dyDescent="0.25">
      <c r="I1531" s="122"/>
    </row>
    <row r="1532" spans="9:9" hidden="1" x14ac:dyDescent="0.25">
      <c r="I1532" s="122"/>
    </row>
    <row r="1533" spans="9:9" hidden="1" x14ac:dyDescent="0.25">
      <c r="I1533" s="122"/>
    </row>
    <row r="1534" spans="9:9" hidden="1" x14ac:dyDescent="0.25">
      <c r="I1534" s="122"/>
    </row>
    <row r="1535" spans="9:9" hidden="1" x14ac:dyDescent="0.25">
      <c r="I1535" s="122"/>
    </row>
    <row r="1536" spans="9:9" hidden="1" x14ac:dyDescent="0.25">
      <c r="I1536" s="122"/>
    </row>
    <row r="1537" spans="9:9" hidden="1" x14ac:dyDescent="0.25">
      <c r="I1537" s="122"/>
    </row>
    <row r="1538" spans="9:9" hidden="1" x14ac:dyDescent="0.25">
      <c r="I1538" s="122"/>
    </row>
    <row r="1539" spans="9:9" hidden="1" x14ac:dyDescent="0.25">
      <c r="I1539" s="122"/>
    </row>
    <row r="1540" spans="9:9" hidden="1" x14ac:dyDescent="0.25">
      <c r="I1540" s="122"/>
    </row>
    <row r="1541" spans="9:9" hidden="1" x14ac:dyDescent="0.25">
      <c r="I1541" s="122"/>
    </row>
    <row r="1542" spans="9:9" hidden="1" x14ac:dyDescent="0.25">
      <c r="I1542" s="122"/>
    </row>
    <row r="1543" spans="9:9" hidden="1" x14ac:dyDescent="0.25">
      <c r="I1543" s="122"/>
    </row>
    <row r="1544" spans="9:9" hidden="1" x14ac:dyDescent="0.25">
      <c r="I1544" s="122"/>
    </row>
    <row r="1545" spans="9:9" hidden="1" x14ac:dyDescent="0.25">
      <c r="I1545" s="122"/>
    </row>
    <row r="1546" spans="9:9" hidden="1" x14ac:dyDescent="0.25">
      <c r="I1546" s="122"/>
    </row>
    <row r="1547" spans="9:9" hidden="1" x14ac:dyDescent="0.25">
      <c r="I1547" s="122"/>
    </row>
    <row r="1548" spans="9:9" hidden="1" x14ac:dyDescent="0.25">
      <c r="I1548" s="122"/>
    </row>
    <row r="1549" spans="9:9" hidden="1" x14ac:dyDescent="0.25">
      <c r="I1549" s="122"/>
    </row>
    <row r="1550" spans="9:9" hidden="1" x14ac:dyDescent="0.25">
      <c r="I1550" s="122"/>
    </row>
    <row r="1551" spans="9:9" hidden="1" x14ac:dyDescent="0.25">
      <c r="I1551" s="122"/>
    </row>
    <row r="1552" spans="9:9" hidden="1" x14ac:dyDescent="0.25">
      <c r="I1552" s="122"/>
    </row>
    <row r="1553" spans="9:9" hidden="1" x14ac:dyDescent="0.25">
      <c r="I1553" s="122"/>
    </row>
    <row r="1554" spans="9:9" hidden="1" x14ac:dyDescent="0.25">
      <c r="I1554" s="122"/>
    </row>
    <row r="1555" spans="9:9" hidden="1" x14ac:dyDescent="0.25">
      <c r="I1555" s="122"/>
    </row>
    <row r="1556" spans="9:9" hidden="1" x14ac:dyDescent="0.25">
      <c r="I1556" s="122"/>
    </row>
    <row r="1557" spans="9:9" hidden="1" x14ac:dyDescent="0.25">
      <c r="I1557" s="122"/>
    </row>
    <row r="1558" spans="9:9" hidden="1" x14ac:dyDescent="0.25">
      <c r="I1558" s="122"/>
    </row>
    <row r="1559" spans="9:9" hidden="1" x14ac:dyDescent="0.25">
      <c r="I1559" s="122"/>
    </row>
    <row r="1560" spans="9:9" hidden="1" x14ac:dyDescent="0.25">
      <c r="I1560" s="122"/>
    </row>
    <row r="1561" spans="9:9" hidden="1" x14ac:dyDescent="0.25">
      <c r="I1561" s="122"/>
    </row>
    <row r="1562" spans="9:9" hidden="1" x14ac:dyDescent="0.25">
      <c r="I1562" s="122"/>
    </row>
    <row r="1563" spans="9:9" hidden="1" x14ac:dyDescent="0.25">
      <c r="I1563" s="122"/>
    </row>
    <row r="1564" spans="9:9" hidden="1" x14ac:dyDescent="0.25">
      <c r="I1564" s="122"/>
    </row>
    <row r="1565" spans="9:9" hidden="1" x14ac:dyDescent="0.25">
      <c r="I1565" s="122"/>
    </row>
    <row r="1566" spans="9:9" hidden="1" x14ac:dyDescent="0.25">
      <c r="I1566" s="122"/>
    </row>
    <row r="1567" spans="9:9" hidden="1" x14ac:dyDescent="0.25">
      <c r="I1567" s="122"/>
    </row>
    <row r="1568" spans="9:9" hidden="1" x14ac:dyDescent="0.25">
      <c r="I1568" s="122"/>
    </row>
    <row r="1569" spans="9:9" hidden="1" x14ac:dyDescent="0.25">
      <c r="I1569" s="122"/>
    </row>
    <row r="1570" spans="9:9" hidden="1" x14ac:dyDescent="0.25">
      <c r="I1570" s="122"/>
    </row>
    <row r="1571" spans="9:9" hidden="1" x14ac:dyDescent="0.25">
      <c r="I1571" s="122"/>
    </row>
    <row r="1572" spans="9:9" hidden="1" x14ac:dyDescent="0.25">
      <c r="I1572" s="122"/>
    </row>
    <row r="1573" spans="9:9" hidden="1" x14ac:dyDescent="0.25">
      <c r="I1573" s="122"/>
    </row>
    <row r="1574" spans="9:9" hidden="1" x14ac:dyDescent="0.25">
      <c r="I1574" s="122"/>
    </row>
    <row r="1575" spans="9:9" hidden="1" x14ac:dyDescent="0.25">
      <c r="I1575" s="122"/>
    </row>
    <row r="1576" spans="9:9" hidden="1" x14ac:dyDescent="0.25">
      <c r="I1576" s="122"/>
    </row>
    <row r="1577" spans="9:9" hidden="1" x14ac:dyDescent="0.25">
      <c r="I1577" s="122"/>
    </row>
    <row r="1578" spans="9:9" hidden="1" x14ac:dyDescent="0.25">
      <c r="I1578" s="122"/>
    </row>
    <row r="1579" spans="9:9" hidden="1" x14ac:dyDescent="0.25">
      <c r="I1579" s="122"/>
    </row>
    <row r="1580" spans="9:9" hidden="1" x14ac:dyDescent="0.25">
      <c r="I1580" s="122"/>
    </row>
    <row r="1581" spans="9:9" hidden="1" x14ac:dyDescent="0.25">
      <c r="I1581" s="122"/>
    </row>
    <row r="1582" spans="9:9" hidden="1" x14ac:dyDescent="0.25">
      <c r="I1582" s="122"/>
    </row>
    <row r="1583" spans="9:9" hidden="1" x14ac:dyDescent="0.25">
      <c r="I1583" s="122"/>
    </row>
    <row r="1584" spans="9:9" hidden="1" x14ac:dyDescent="0.25">
      <c r="I1584" s="122"/>
    </row>
    <row r="1585" spans="9:9" hidden="1" x14ac:dyDescent="0.25">
      <c r="I1585" s="122"/>
    </row>
    <row r="1586" spans="9:9" hidden="1" x14ac:dyDescent="0.25">
      <c r="I1586" s="122"/>
    </row>
    <row r="1587" spans="9:9" hidden="1" x14ac:dyDescent="0.25">
      <c r="I1587" s="122"/>
    </row>
    <row r="1588" spans="9:9" hidden="1" x14ac:dyDescent="0.25">
      <c r="I1588" s="122"/>
    </row>
    <row r="1589" spans="9:9" hidden="1" x14ac:dyDescent="0.25">
      <c r="I1589" s="122"/>
    </row>
    <row r="1590" spans="9:9" hidden="1" x14ac:dyDescent="0.25">
      <c r="I1590" s="122"/>
    </row>
    <row r="1591" spans="9:9" hidden="1" x14ac:dyDescent="0.25">
      <c r="I1591" s="122"/>
    </row>
    <row r="1592" spans="9:9" hidden="1" x14ac:dyDescent="0.25">
      <c r="I1592" s="122"/>
    </row>
    <row r="1593" spans="9:9" hidden="1" x14ac:dyDescent="0.25">
      <c r="I1593" s="122"/>
    </row>
    <row r="1594" spans="9:9" hidden="1" x14ac:dyDescent="0.25">
      <c r="I1594" s="122"/>
    </row>
    <row r="1595" spans="9:9" hidden="1" x14ac:dyDescent="0.25">
      <c r="I1595" s="122"/>
    </row>
    <row r="1596" spans="9:9" hidden="1" x14ac:dyDescent="0.25">
      <c r="I1596" s="122"/>
    </row>
    <row r="1597" spans="9:9" hidden="1" x14ac:dyDescent="0.25">
      <c r="I1597" s="122"/>
    </row>
    <row r="1598" spans="9:9" hidden="1" x14ac:dyDescent="0.25">
      <c r="I1598" s="122"/>
    </row>
    <row r="1599" spans="9:9" hidden="1" x14ac:dyDescent="0.25">
      <c r="I1599" s="122"/>
    </row>
    <row r="1600" spans="9:9" hidden="1" x14ac:dyDescent="0.25">
      <c r="I1600" s="122"/>
    </row>
    <row r="1601" spans="9:9" hidden="1" x14ac:dyDescent="0.25">
      <c r="I1601" s="122"/>
    </row>
    <row r="1602" spans="9:9" hidden="1" x14ac:dyDescent="0.25">
      <c r="I1602" s="122"/>
    </row>
    <row r="1603" spans="9:9" hidden="1" x14ac:dyDescent="0.25">
      <c r="I1603" s="122"/>
    </row>
    <row r="1604" spans="9:9" hidden="1" x14ac:dyDescent="0.25">
      <c r="I1604" s="122"/>
    </row>
    <row r="1605" spans="9:9" hidden="1" x14ac:dyDescent="0.25">
      <c r="I1605" s="122"/>
    </row>
    <row r="1606" spans="9:9" hidden="1" x14ac:dyDescent="0.25">
      <c r="I1606" s="122"/>
    </row>
    <row r="1607" spans="9:9" hidden="1" x14ac:dyDescent="0.25">
      <c r="I1607" s="122"/>
    </row>
    <row r="1608" spans="9:9" hidden="1" x14ac:dyDescent="0.25">
      <c r="I1608" s="122"/>
    </row>
    <row r="1609" spans="9:9" hidden="1" x14ac:dyDescent="0.25">
      <c r="I1609" s="122"/>
    </row>
    <row r="1610" spans="9:9" hidden="1" x14ac:dyDescent="0.25">
      <c r="I1610" s="122"/>
    </row>
    <row r="1611" spans="9:9" hidden="1" x14ac:dyDescent="0.25">
      <c r="I1611" s="122"/>
    </row>
    <row r="1612" spans="9:9" hidden="1" x14ac:dyDescent="0.25">
      <c r="I1612" s="122"/>
    </row>
    <row r="1613" spans="9:9" hidden="1" x14ac:dyDescent="0.25">
      <c r="I1613" s="122"/>
    </row>
    <row r="1614" spans="9:9" hidden="1" x14ac:dyDescent="0.25">
      <c r="I1614" s="122"/>
    </row>
    <row r="1615" spans="9:9" hidden="1" x14ac:dyDescent="0.25">
      <c r="I1615" s="122"/>
    </row>
    <row r="1616" spans="9:9" hidden="1" x14ac:dyDescent="0.25">
      <c r="I1616" s="122"/>
    </row>
    <row r="1617" spans="9:9" hidden="1" x14ac:dyDescent="0.25">
      <c r="I1617" s="122"/>
    </row>
    <row r="1618" spans="9:9" hidden="1" x14ac:dyDescent="0.25">
      <c r="I1618" s="122"/>
    </row>
    <row r="1619" spans="9:9" hidden="1" x14ac:dyDescent="0.25">
      <c r="I1619" s="122"/>
    </row>
    <row r="1620" spans="9:9" hidden="1" x14ac:dyDescent="0.25">
      <c r="I1620" s="122"/>
    </row>
    <row r="1621" spans="9:9" hidden="1" x14ac:dyDescent="0.25">
      <c r="I1621" s="122"/>
    </row>
    <row r="1622" spans="9:9" hidden="1" x14ac:dyDescent="0.25">
      <c r="I1622" s="122"/>
    </row>
    <row r="1623" spans="9:9" hidden="1" x14ac:dyDescent="0.25">
      <c r="I1623" s="122"/>
    </row>
    <row r="1624" spans="9:9" hidden="1" x14ac:dyDescent="0.25">
      <c r="I1624" s="122"/>
    </row>
    <row r="1625" spans="9:9" hidden="1" x14ac:dyDescent="0.25">
      <c r="I1625" s="122"/>
    </row>
    <row r="1626" spans="9:9" hidden="1" x14ac:dyDescent="0.25">
      <c r="I1626" s="122"/>
    </row>
    <row r="1627" spans="9:9" hidden="1" x14ac:dyDescent="0.25">
      <c r="I1627" s="122"/>
    </row>
    <row r="1628" spans="9:9" hidden="1" x14ac:dyDescent="0.25">
      <c r="I1628" s="122"/>
    </row>
    <row r="1629" spans="9:9" hidden="1" x14ac:dyDescent="0.25">
      <c r="I1629" s="122"/>
    </row>
    <row r="1630" spans="9:9" hidden="1" x14ac:dyDescent="0.25">
      <c r="I1630" s="122"/>
    </row>
    <row r="1631" spans="9:9" hidden="1" x14ac:dyDescent="0.25">
      <c r="I1631" s="122"/>
    </row>
    <row r="1632" spans="9:9" hidden="1" x14ac:dyDescent="0.25">
      <c r="I1632" s="122"/>
    </row>
    <row r="1633" spans="9:9" hidden="1" x14ac:dyDescent="0.25">
      <c r="I1633" s="122"/>
    </row>
    <row r="1634" spans="9:9" hidden="1" x14ac:dyDescent="0.25">
      <c r="I1634" s="122"/>
    </row>
    <row r="1635" spans="9:9" hidden="1" x14ac:dyDescent="0.25">
      <c r="I1635" s="122"/>
    </row>
    <row r="1636" spans="9:9" hidden="1" x14ac:dyDescent="0.25">
      <c r="I1636" s="122"/>
    </row>
    <row r="1637" spans="9:9" hidden="1" x14ac:dyDescent="0.25">
      <c r="I1637" s="122"/>
    </row>
    <row r="1638" spans="9:9" hidden="1" x14ac:dyDescent="0.25">
      <c r="I1638" s="122"/>
    </row>
    <row r="1639" spans="9:9" hidden="1" x14ac:dyDescent="0.25">
      <c r="I1639" s="122"/>
    </row>
    <row r="1640" spans="9:9" hidden="1" x14ac:dyDescent="0.25">
      <c r="I1640" s="122"/>
    </row>
    <row r="1641" spans="9:9" hidden="1" x14ac:dyDescent="0.25">
      <c r="I1641" s="122"/>
    </row>
    <row r="1642" spans="9:9" hidden="1" x14ac:dyDescent="0.25">
      <c r="I1642" s="122"/>
    </row>
    <row r="1643" spans="9:9" hidden="1" x14ac:dyDescent="0.25">
      <c r="I1643" s="122"/>
    </row>
    <row r="1644" spans="9:9" hidden="1" x14ac:dyDescent="0.25">
      <c r="I1644" s="122"/>
    </row>
    <row r="1645" spans="9:9" hidden="1" x14ac:dyDescent="0.25">
      <c r="I1645" s="122"/>
    </row>
    <row r="1646" spans="9:9" hidden="1" x14ac:dyDescent="0.25">
      <c r="I1646" s="122"/>
    </row>
    <row r="1647" spans="9:9" hidden="1" x14ac:dyDescent="0.25">
      <c r="I1647" s="122"/>
    </row>
    <row r="1648" spans="9:9" hidden="1" x14ac:dyDescent="0.25">
      <c r="I1648" s="122"/>
    </row>
    <row r="1649" spans="9:9" hidden="1" x14ac:dyDescent="0.25">
      <c r="I1649" s="122"/>
    </row>
    <row r="1650" spans="9:9" hidden="1" x14ac:dyDescent="0.25">
      <c r="I1650" s="122"/>
    </row>
    <row r="1651" spans="9:9" hidden="1" x14ac:dyDescent="0.25">
      <c r="I1651" s="122"/>
    </row>
    <row r="1652" spans="9:9" hidden="1" x14ac:dyDescent="0.25">
      <c r="I1652" s="122"/>
    </row>
    <row r="1653" spans="9:9" hidden="1" x14ac:dyDescent="0.25">
      <c r="I1653" s="122"/>
    </row>
    <row r="1654" spans="9:9" hidden="1" x14ac:dyDescent="0.25">
      <c r="I1654" s="122"/>
    </row>
    <row r="1655" spans="9:9" hidden="1" x14ac:dyDescent="0.25">
      <c r="I1655" s="122"/>
    </row>
    <row r="1656" spans="9:9" hidden="1" x14ac:dyDescent="0.25">
      <c r="I1656" s="122"/>
    </row>
    <row r="1657" spans="9:9" hidden="1" x14ac:dyDescent="0.25">
      <c r="I1657" s="122"/>
    </row>
    <row r="1658" spans="9:9" hidden="1" x14ac:dyDescent="0.25">
      <c r="I1658" s="122"/>
    </row>
    <row r="1659" spans="9:9" hidden="1" x14ac:dyDescent="0.25">
      <c r="I1659" s="122"/>
    </row>
    <row r="1660" spans="9:9" hidden="1" x14ac:dyDescent="0.25">
      <c r="I1660" s="122"/>
    </row>
    <row r="1661" spans="9:9" hidden="1" x14ac:dyDescent="0.25">
      <c r="I1661" s="122"/>
    </row>
    <row r="1662" spans="9:9" hidden="1" x14ac:dyDescent="0.25">
      <c r="I1662" s="122"/>
    </row>
    <row r="1663" spans="9:9" hidden="1" x14ac:dyDescent="0.25">
      <c r="I1663" s="122"/>
    </row>
    <row r="1664" spans="9:9" hidden="1" x14ac:dyDescent="0.25">
      <c r="I1664" s="122"/>
    </row>
    <row r="1665" spans="9:9" hidden="1" x14ac:dyDescent="0.25">
      <c r="I1665" s="122"/>
    </row>
    <row r="1666" spans="9:9" hidden="1" x14ac:dyDescent="0.25">
      <c r="I1666" s="122"/>
    </row>
    <row r="1667" spans="9:9" hidden="1" x14ac:dyDescent="0.25">
      <c r="I1667" s="122"/>
    </row>
    <row r="1668" spans="9:9" hidden="1" x14ac:dyDescent="0.25">
      <c r="I1668" s="122"/>
    </row>
    <row r="1669" spans="9:9" hidden="1" x14ac:dyDescent="0.25">
      <c r="I1669" s="122"/>
    </row>
    <row r="1670" spans="9:9" hidden="1" x14ac:dyDescent="0.25">
      <c r="I1670" s="122"/>
    </row>
    <row r="1671" spans="9:9" hidden="1" x14ac:dyDescent="0.25">
      <c r="I1671" s="122"/>
    </row>
    <row r="1672" spans="9:9" hidden="1" x14ac:dyDescent="0.25">
      <c r="I1672" s="122"/>
    </row>
    <row r="1673" spans="9:9" hidden="1" x14ac:dyDescent="0.25">
      <c r="I1673" s="122"/>
    </row>
    <row r="1674" spans="9:9" hidden="1" x14ac:dyDescent="0.25">
      <c r="I1674" s="122"/>
    </row>
    <row r="1675" spans="9:9" hidden="1" x14ac:dyDescent="0.25">
      <c r="I1675" s="122"/>
    </row>
    <row r="1676" spans="9:9" hidden="1" x14ac:dyDescent="0.25">
      <c r="I1676" s="122"/>
    </row>
    <row r="1677" spans="9:9" hidden="1" x14ac:dyDescent="0.25">
      <c r="I1677" s="122"/>
    </row>
    <row r="1678" spans="9:9" hidden="1" x14ac:dyDescent="0.25">
      <c r="I1678" s="122"/>
    </row>
    <row r="1679" spans="9:9" hidden="1" x14ac:dyDescent="0.25">
      <c r="I1679" s="122"/>
    </row>
    <row r="1680" spans="9:9" hidden="1" x14ac:dyDescent="0.25">
      <c r="I1680" s="122"/>
    </row>
    <row r="1681" spans="9:9" hidden="1" x14ac:dyDescent="0.25">
      <c r="I1681" s="122"/>
    </row>
    <row r="1682" spans="9:9" hidden="1" x14ac:dyDescent="0.25">
      <c r="I1682" s="122"/>
    </row>
    <row r="1683" spans="9:9" hidden="1" x14ac:dyDescent="0.25">
      <c r="I1683" s="122"/>
    </row>
    <row r="1684" spans="9:9" hidden="1" x14ac:dyDescent="0.25">
      <c r="I1684" s="122"/>
    </row>
    <row r="1685" spans="9:9" hidden="1" x14ac:dyDescent="0.25">
      <c r="I1685" s="122"/>
    </row>
    <row r="1686" spans="9:9" hidden="1" x14ac:dyDescent="0.25">
      <c r="I1686" s="122"/>
    </row>
    <row r="1687" spans="9:9" hidden="1" x14ac:dyDescent="0.25">
      <c r="I1687" s="122"/>
    </row>
    <row r="1688" spans="9:9" hidden="1" x14ac:dyDescent="0.25">
      <c r="I1688" s="122"/>
    </row>
    <row r="1689" spans="9:9" hidden="1" x14ac:dyDescent="0.25">
      <c r="I1689" s="122"/>
    </row>
    <row r="1690" spans="9:9" hidden="1" x14ac:dyDescent="0.25">
      <c r="I1690" s="122"/>
    </row>
    <row r="1691" spans="9:9" hidden="1" x14ac:dyDescent="0.25">
      <c r="I1691" s="122"/>
    </row>
    <row r="1692" spans="9:9" hidden="1" x14ac:dyDescent="0.25">
      <c r="I1692" s="122"/>
    </row>
    <row r="1693" spans="9:9" hidden="1" x14ac:dyDescent="0.25">
      <c r="I1693" s="122"/>
    </row>
    <row r="1694" spans="9:9" hidden="1" x14ac:dyDescent="0.25">
      <c r="I1694" s="122"/>
    </row>
    <row r="1695" spans="9:9" hidden="1" x14ac:dyDescent="0.25">
      <c r="I1695" s="122"/>
    </row>
    <row r="1696" spans="9:9" hidden="1" x14ac:dyDescent="0.25">
      <c r="I1696" s="122"/>
    </row>
    <row r="1697" spans="9:9" hidden="1" x14ac:dyDescent="0.25">
      <c r="I1697" s="122"/>
    </row>
    <row r="1698" spans="9:9" hidden="1" x14ac:dyDescent="0.25">
      <c r="I1698" s="122"/>
    </row>
    <row r="1699" spans="9:9" hidden="1" x14ac:dyDescent="0.25">
      <c r="I1699" s="122"/>
    </row>
    <row r="1700" spans="9:9" hidden="1" x14ac:dyDescent="0.25">
      <c r="I1700" s="122"/>
    </row>
    <row r="1701" spans="9:9" hidden="1" x14ac:dyDescent="0.25">
      <c r="I1701" s="122"/>
    </row>
    <row r="1702" spans="9:9" hidden="1" x14ac:dyDescent="0.25">
      <c r="I1702" s="122"/>
    </row>
    <row r="1703" spans="9:9" hidden="1" x14ac:dyDescent="0.25">
      <c r="I1703" s="122"/>
    </row>
    <row r="1704" spans="9:9" hidden="1" x14ac:dyDescent="0.25">
      <c r="I1704" s="122"/>
    </row>
    <row r="1705" spans="9:9" hidden="1" x14ac:dyDescent="0.25">
      <c r="I1705" s="122"/>
    </row>
    <row r="1706" spans="9:9" hidden="1" x14ac:dyDescent="0.25">
      <c r="I1706" s="122"/>
    </row>
    <row r="1707" spans="9:9" hidden="1" x14ac:dyDescent="0.25">
      <c r="I1707" s="122"/>
    </row>
    <row r="1708" spans="9:9" hidden="1" x14ac:dyDescent="0.25">
      <c r="I1708" s="122"/>
    </row>
    <row r="1709" spans="9:9" hidden="1" x14ac:dyDescent="0.25">
      <c r="I1709" s="122"/>
    </row>
    <row r="1710" spans="9:9" hidden="1" x14ac:dyDescent="0.25">
      <c r="I1710" s="122"/>
    </row>
    <row r="1711" spans="9:9" hidden="1" x14ac:dyDescent="0.25">
      <c r="I1711" s="122"/>
    </row>
    <row r="1712" spans="9:9" hidden="1" x14ac:dyDescent="0.25">
      <c r="I1712" s="122"/>
    </row>
    <row r="1713" spans="9:9" hidden="1" x14ac:dyDescent="0.25">
      <c r="I1713" s="122"/>
    </row>
    <row r="1714" spans="9:9" hidden="1" x14ac:dyDescent="0.25">
      <c r="I1714" s="122"/>
    </row>
    <row r="1715" spans="9:9" hidden="1" x14ac:dyDescent="0.25">
      <c r="I1715" s="122"/>
    </row>
    <row r="1716" spans="9:9" hidden="1" x14ac:dyDescent="0.25">
      <c r="I1716" s="122"/>
    </row>
    <row r="1717" spans="9:9" hidden="1" x14ac:dyDescent="0.25">
      <c r="I1717" s="122"/>
    </row>
    <row r="1718" spans="9:9" hidden="1" x14ac:dyDescent="0.25">
      <c r="I1718" s="122"/>
    </row>
    <row r="1719" spans="9:9" hidden="1" x14ac:dyDescent="0.25">
      <c r="I1719" s="122"/>
    </row>
    <row r="1720" spans="9:9" hidden="1" x14ac:dyDescent="0.25">
      <c r="I1720" s="122"/>
    </row>
    <row r="1721" spans="9:9" hidden="1" x14ac:dyDescent="0.25">
      <c r="I1721" s="122"/>
    </row>
    <row r="1722" spans="9:9" hidden="1" x14ac:dyDescent="0.25">
      <c r="I1722" s="122"/>
    </row>
    <row r="1723" spans="9:9" hidden="1" x14ac:dyDescent="0.25">
      <c r="I1723" s="122"/>
    </row>
    <row r="1724" spans="9:9" hidden="1" x14ac:dyDescent="0.25">
      <c r="I1724" s="122"/>
    </row>
    <row r="1725" spans="9:9" hidden="1" x14ac:dyDescent="0.25">
      <c r="I1725" s="122"/>
    </row>
    <row r="1726" spans="9:9" hidden="1" x14ac:dyDescent="0.25">
      <c r="I1726" s="122"/>
    </row>
    <row r="1727" spans="9:9" hidden="1" x14ac:dyDescent="0.25">
      <c r="I1727" s="122"/>
    </row>
    <row r="1728" spans="9:9" hidden="1" x14ac:dyDescent="0.25">
      <c r="I1728" s="122"/>
    </row>
    <row r="1729" spans="9:9" hidden="1" x14ac:dyDescent="0.25">
      <c r="I1729" s="122"/>
    </row>
    <row r="1730" spans="9:9" hidden="1" x14ac:dyDescent="0.25">
      <c r="I1730" s="122"/>
    </row>
    <row r="1731" spans="9:9" hidden="1" x14ac:dyDescent="0.25">
      <c r="I1731" s="122"/>
    </row>
    <row r="1732" spans="9:9" hidden="1" x14ac:dyDescent="0.25">
      <c r="I1732" s="122"/>
    </row>
    <row r="1733" spans="9:9" hidden="1" x14ac:dyDescent="0.25">
      <c r="I1733" s="122"/>
    </row>
    <row r="1734" spans="9:9" hidden="1" x14ac:dyDescent="0.25">
      <c r="I1734" s="122"/>
    </row>
    <row r="1735" spans="9:9" hidden="1" x14ac:dyDescent="0.25">
      <c r="I1735" s="122"/>
    </row>
    <row r="1736" spans="9:9" hidden="1" x14ac:dyDescent="0.25">
      <c r="I1736" s="122"/>
    </row>
    <row r="1737" spans="9:9" hidden="1" x14ac:dyDescent="0.25">
      <c r="I1737" s="122"/>
    </row>
    <row r="1738" spans="9:9" hidden="1" x14ac:dyDescent="0.25">
      <c r="I1738" s="122"/>
    </row>
    <row r="1739" spans="9:9" hidden="1" x14ac:dyDescent="0.25">
      <c r="I1739" s="122"/>
    </row>
    <row r="1740" spans="9:9" hidden="1" x14ac:dyDescent="0.25">
      <c r="I1740" s="122"/>
    </row>
    <row r="1741" spans="9:9" hidden="1" x14ac:dyDescent="0.25">
      <c r="I1741" s="122"/>
    </row>
    <row r="1742" spans="9:9" hidden="1" x14ac:dyDescent="0.25">
      <c r="I1742" s="122"/>
    </row>
    <row r="1743" spans="9:9" hidden="1" x14ac:dyDescent="0.25">
      <c r="I1743" s="122"/>
    </row>
    <row r="1744" spans="9:9" hidden="1" x14ac:dyDescent="0.25">
      <c r="I1744" s="122"/>
    </row>
    <row r="1745" spans="9:9" hidden="1" x14ac:dyDescent="0.25">
      <c r="I1745" s="122"/>
    </row>
    <row r="1746" spans="9:9" hidden="1" x14ac:dyDescent="0.25">
      <c r="I1746" s="122"/>
    </row>
    <row r="1747" spans="9:9" hidden="1" x14ac:dyDescent="0.25">
      <c r="I1747" s="122"/>
    </row>
    <row r="1748" spans="9:9" hidden="1" x14ac:dyDescent="0.25">
      <c r="I1748" s="122"/>
    </row>
    <row r="1749" spans="9:9" hidden="1" x14ac:dyDescent="0.25">
      <c r="I1749" s="122"/>
    </row>
    <row r="1750" spans="9:9" hidden="1" x14ac:dyDescent="0.25">
      <c r="I1750" s="122"/>
    </row>
    <row r="1751" spans="9:9" hidden="1" x14ac:dyDescent="0.25">
      <c r="I1751" s="122"/>
    </row>
    <row r="1752" spans="9:9" hidden="1" x14ac:dyDescent="0.25">
      <c r="I1752" s="122"/>
    </row>
    <row r="1753" spans="9:9" hidden="1" x14ac:dyDescent="0.25">
      <c r="I1753" s="122"/>
    </row>
    <row r="1754" spans="9:9" hidden="1" x14ac:dyDescent="0.25">
      <c r="I1754" s="122"/>
    </row>
    <row r="1755" spans="9:9" hidden="1" x14ac:dyDescent="0.25">
      <c r="I1755" s="122"/>
    </row>
    <row r="1756" spans="9:9" hidden="1" x14ac:dyDescent="0.25">
      <c r="I1756" s="122"/>
    </row>
    <row r="1757" spans="9:9" hidden="1" x14ac:dyDescent="0.25">
      <c r="I1757" s="122"/>
    </row>
    <row r="1758" spans="9:9" hidden="1" x14ac:dyDescent="0.25">
      <c r="I1758" s="122"/>
    </row>
    <row r="1759" spans="9:9" hidden="1" x14ac:dyDescent="0.25">
      <c r="I1759" s="122"/>
    </row>
    <row r="1760" spans="9:9" hidden="1" x14ac:dyDescent="0.25">
      <c r="I1760" s="122"/>
    </row>
    <row r="1761" spans="9:9" hidden="1" x14ac:dyDescent="0.25">
      <c r="I1761" s="122"/>
    </row>
    <row r="1762" spans="9:9" hidden="1" x14ac:dyDescent="0.25">
      <c r="I1762" s="122"/>
    </row>
    <row r="1763" spans="9:9" hidden="1" x14ac:dyDescent="0.25">
      <c r="I1763" s="122"/>
    </row>
    <row r="1764" spans="9:9" hidden="1" x14ac:dyDescent="0.25">
      <c r="I1764" s="122"/>
    </row>
    <row r="1765" spans="9:9" hidden="1" x14ac:dyDescent="0.25">
      <c r="I1765" s="122"/>
    </row>
    <row r="1766" spans="9:9" hidden="1" x14ac:dyDescent="0.25">
      <c r="I1766" s="122"/>
    </row>
    <row r="1767" spans="9:9" hidden="1" x14ac:dyDescent="0.25">
      <c r="I1767" s="122"/>
    </row>
    <row r="1768" spans="9:9" hidden="1" x14ac:dyDescent="0.25">
      <c r="I1768" s="122"/>
    </row>
    <row r="1769" spans="9:9" hidden="1" x14ac:dyDescent="0.25">
      <c r="I1769" s="122"/>
    </row>
    <row r="1770" spans="9:9" hidden="1" x14ac:dyDescent="0.25">
      <c r="I1770" s="122"/>
    </row>
    <row r="1771" spans="9:9" hidden="1" x14ac:dyDescent="0.25">
      <c r="I1771" s="122"/>
    </row>
    <row r="1772" spans="9:9" hidden="1" x14ac:dyDescent="0.25">
      <c r="I1772" s="122"/>
    </row>
    <row r="1773" spans="9:9" hidden="1" x14ac:dyDescent="0.25">
      <c r="I1773" s="122"/>
    </row>
    <row r="1774" spans="9:9" hidden="1" x14ac:dyDescent="0.25">
      <c r="I1774" s="122"/>
    </row>
    <row r="1775" spans="9:9" hidden="1" x14ac:dyDescent="0.25">
      <c r="I1775" s="122"/>
    </row>
    <row r="1776" spans="9:9" hidden="1" x14ac:dyDescent="0.25">
      <c r="I1776" s="122"/>
    </row>
    <row r="1777" spans="9:9" hidden="1" x14ac:dyDescent="0.25">
      <c r="I1777" s="122"/>
    </row>
    <row r="1778" spans="9:9" hidden="1" x14ac:dyDescent="0.25">
      <c r="I1778" s="122"/>
    </row>
    <row r="1779" spans="9:9" hidden="1" x14ac:dyDescent="0.25">
      <c r="I1779" s="122"/>
    </row>
    <row r="1780" spans="9:9" hidden="1" x14ac:dyDescent="0.25">
      <c r="I1780" s="122"/>
    </row>
    <row r="1781" spans="9:9" hidden="1" x14ac:dyDescent="0.25">
      <c r="I1781" s="122"/>
    </row>
    <row r="1782" spans="9:9" hidden="1" x14ac:dyDescent="0.25">
      <c r="I1782" s="122"/>
    </row>
    <row r="1783" spans="9:9" hidden="1" x14ac:dyDescent="0.25">
      <c r="I1783" s="122"/>
    </row>
    <row r="1784" spans="9:9" hidden="1" x14ac:dyDescent="0.25">
      <c r="I1784" s="122"/>
    </row>
    <row r="1785" spans="9:9" hidden="1" x14ac:dyDescent="0.25">
      <c r="I1785" s="122"/>
    </row>
    <row r="1786" spans="9:9" hidden="1" x14ac:dyDescent="0.25">
      <c r="I1786" s="122"/>
    </row>
    <row r="1787" spans="9:9" hidden="1" x14ac:dyDescent="0.25">
      <c r="I1787" s="122"/>
    </row>
    <row r="1788" spans="9:9" hidden="1" x14ac:dyDescent="0.25">
      <c r="I1788" s="122"/>
    </row>
    <row r="1789" spans="9:9" hidden="1" x14ac:dyDescent="0.25">
      <c r="I1789" s="122"/>
    </row>
    <row r="1790" spans="9:9" hidden="1" x14ac:dyDescent="0.25">
      <c r="I1790" s="122"/>
    </row>
    <row r="1791" spans="9:9" hidden="1" x14ac:dyDescent="0.25">
      <c r="I1791" s="122"/>
    </row>
    <row r="1792" spans="9:9" hidden="1" x14ac:dyDescent="0.25">
      <c r="I1792" s="122"/>
    </row>
    <row r="1793" spans="9:9" hidden="1" x14ac:dyDescent="0.25">
      <c r="I1793" s="122"/>
    </row>
    <row r="1794" spans="9:9" hidden="1" x14ac:dyDescent="0.25">
      <c r="I1794" s="122"/>
    </row>
    <row r="1795" spans="9:9" hidden="1" x14ac:dyDescent="0.25">
      <c r="I1795" s="122"/>
    </row>
    <row r="1796" spans="9:9" hidden="1" x14ac:dyDescent="0.25">
      <c r="I1796" s="122"/>
    </row>
    <row r="1797" spans="9:9" hidden="1" x14ac:dyDescent="0.25">
      <c r="I1797" s="122"/>
    </row>
    <row r="1798" spans="9:9" hidden="1" x14ac:dyDescent="0.25">
      <c r="I1798" s="122"/>
    </row>
    <row r="1799" spans="9:9" hidden="1" x14ac:dyDescent="0.25">
      <c r="I1799" s="122"/>
    </row>
    <row r="1800" spans="9:9" hidden="1" x14ac:dyDescent="0.25">
      <c r="I1800" s="122"/>
    </row>
    <row r="1801" spans="9:9" hidden="1" x14ac:dyDescent="0.25">
      <c r="I1801" s="122"/>
    </row>
    <row r="1802" spans="9:9" hidden="1" x14ac:dyDescent="0.25">
      <c r="I1802" s="122"/>
    </row>
    <row r="1803" spans="9:9" hidden="1" x14ac:dyDescent="0.25">
      <c r="I1803" s="122"/>
    </row>
    <row r="1804" spans="9:9" hidden="1" x14ac:dyDescent="0.25">
      <c r="I1804" s="122"/>
    </row>
    <row r="1805" spans="9:9" hidden="1" x14ac:dyDescent="0.25">
      <c r="I1805" s="122"/>
    </row>
    <row r="1806" spans="9:9" hidden="1" x14ac:dyDescent="0.25">
      <c r="I1806" s="122"/>
    </row>
    <row r="1807" spans="9:9" hidden="1" x14ac:dyDescent="0.25">
      <c r="I1807" s="122"/>
    </row>
    <row r="1808" spans="9:9" hidden="1" x14ac:dyDescent="0.25">
      <c r="I1808" s="122"/>
    </row>
    <row r="1809" spans="9:9" hidden="1" x14ac:dyDescent="0.25">
      <c r="I1809" s="122"/>
    </row>
    <row r="1810" spans="9:9" hidden="1" x14ac:dyDescent="0.25">
      <c r="I1810" s="122"/>
    </row>
    <row r="1811" spans="9:9" hidden="1" x14ac:dyDescent="0.25">
      <c r="I1811" s="122"/>
    </row>
    <row r="1812" spans="9:9" hidden="1" x14ac:dyDescent="0.25">
      <c r="I1812" s="122"/>
    </row>
    <row r="1813" spans="9:9" hidden="1" x14ac:dyDescent="0.25">
      <c r="I1813" s="122"/>
    </row>
    <row r="1814" spans="9:9" hidden="1" x14ac:dyDescent="0.25">
      <c r="I1814" s="122"/>
    </row>
    <row r="1815" spans="9:9" hidden="1" x14ac:dyDescent="0.25">
      <c r="I1815" s="122"/>
    </row>
    <row r="1816" spans="9:9" hidden="1" x14ac:dyDescent="0.25">
      <c r="I1816" s="122"/>
    </row>
    <row r="1817" spans="9:9" hidden="1" x14ac:dyDescent="0.25">
      <c r="I1817" s="122"/>
    </row>
    <row r="1818" spans="9:9" hidden="1" x14ac:dyDescent="0.25">
      <c r="I1818" s="122"/>
    </row>
    <row r="1819" spans="9:9" hidden="1" x14ac:dyDescent="0.25">
      <c r="I1819" s="122"/>
    </row>
    <row r="1820" spans="9:9" hidden="1" x14ac:dyDescent="0.25">
      <c r="I1820" s="122"/>
    </row>
    <row r="1821" spans="9:9" hidden="1" x14ac:dyDescent="0.25">
      <c r="I1821" s="122"/>
    </row>
    <row r="1822" spans="9:9" hidden="1" x14ac:dyDescent="0.25">
      <c r="I1822" s="122"/>
    </row>
    <row r="1823" spans="9:9" hidden="1" x14ac:dyDescent="0.25">
      <c r="I1823" s="122"/>
    </row>
    <row r="1824" spans="9:9" hidden="1" x14ac:dyDescent="0.25">
      <c r="I1824" s="122"/>
    </row>
    <row r="1825" spans="9:9" hidden="1" x14ac:dyDescent="0.25">
      <c r="I1825" s="122"/>
    </row>
    <row r="1826" spans="9:9" hidden="1" x14ac:dyDescent="0.25">
      <c r="I1826" s="122"/>
    </row>
    <row r="1827" spans="9:9" hidden="1" x14ac:dyDescent="0.25">
      <c r="I1827" s="122"/>
    </row>
    <row r="1828" spans="9:9" hidden="1" x14ac:dyDescent="0.25">
      <c r="I1828" s="122"/>
    </row>
    <row r="1829" spans="9:9" hidden="1" x14ac:dyDescent="0.25">
      <c r="I1829" s="122"/>
    </row>
    <row r="1830" spans="9:9" hidden="1" x14ac:dyDescent="0.25">
      <c r="I1830" s="122"/>
    </row>
    <row r="1831" spans="9:9" hidden="1" x14ac:dyDescent="0.25">
      <c r="I1831" s="122"/>
    </row>
    <row r="1832" spans="9:9" hidden="1" x14ac:dyDescent="0.25">
      <c r="I1832" s="122"/>
    </row>
    <row r="1833" spans="9:9" hidden="1" x14ac:dyDescent="0.25">
      <c r="I1833" s="122"/>
    </row>
    <row r="1834" spans="9:9" hidden="1" x14ac:dyDescent="0.25">
      <c r="I1834" s="122"/>
    </row>
    <row r="1835" spans="9:9" hidden="1" x14ac:dyDescent="0.25">
      <c r="I1835" s="122"/>
    </row>
    <row r="1836" spans="9:9" hidden="1" x14ac:dyDescent="0.25">
      <c r="I1836" s="122"/>
    </row>
    <row r="1837" spans="9:9" hidden="1" x14ac:dyDescent="0.25">
      <c r="I1837" s="122"/>
    </row>
    <row r="1838" spans="9:9" hidden="1" x14ac:dyDescent="0.25">
      <c r="I1838" s="122"/>
    </row>
    <row r="1839" spans="9:9" hidden="1" x14ac:dyDescent="0.25">
      <c r="I1839" s="122"/>
    </row>
    <row r="1840" spans="9:9" hidden="1" x14ac:dyDescent="0.25">
      <c r="I1840" s="122"/>
    </row>
    <row r="1841" spans="9:9" hidden="1" x14ac:dyDescent="0.25">
      <c r="I1841" s="122"/>
    </row>
    <row r="1842" spans="9:9" hidden="1" x14ac:dyDescent="0.25">
      <c r="I1842" s="122"/>
    </row>
    <row r="1843" spans="9:9" hidden="1" x14ac:dyDescent="0.25">
      <c r="I1843" s="122"/>
    </row>
    <row r="1844" spans="9:9" hidden="1" x14ac:dyDescent="0.25">
      <c r="I1844" s="122"/>
    </row>
    <row r="1845" spans="9:9" hidden="1" x14ac:dyDescent="0.25">
      <c r="I1845" s="122"/>
    </row>
    <row r="1846" spans="9:9" hidden="1" x14ac:dyDescent="0.25">
      <c r="I1846" s="122"/>
    </row>
    <row r="1847" spans="9:9" hidden="1" x14ac:dyDescent="0.25">
      <c r="I1847" s="122"/>
    </row>
    <row r="1848" spans="9:9" hidden="1" x14ac:dyDescent="0.25">
      <c r="I1848" s="122"/>
    </row>
    <row r="1849" spans="9:9" hidden="1" x14ac:dyDescent="0.25">
      <c r="I1849" s="122"/>
    </row>
    <row r="1850" spans="9:9" hidden="1" x14ac:dyDescent="0.25">
      <c r="I1850" s="122"/>
    </row>
    <row r="1851" spans="9:9" hidden="1" x14ac:dyDescent="0.25">
      <c r="I1851" s="122"/>
    </row>
    <row r="1852" spans="9:9" hidden="1" x14ac:dyDescent="0.25">
      <c r="I1852" s="122"/>
    </row>
    <row r="1853" spans="9:9" hidden="1" x14ac:dyDescent="0.25">
      <c r="I1853" s="122"/>
    </row>
    <row r="1854" spans="9:9" hidden="1" x14ac:dyDescent="0.25">
      <c r="I1854" s="122"/>
    </row>
    <row r="1855" spans="9:9" hidden="1" x14ac:dyDescent="0.25">
      <c r="I1855" s="122"/>
    </row>
    <row r="1856" spans="9:9" hidden="1" x14ac:dyDescent="0.25">
      <c r="I1856" s="122"/>
    </row>
    <row r="1857" spans="9:9" hidden="1" x14ac:dyDescent="0.25">
      <c r="I1857" s="122"/>
    </row>
    <row r="1858" spans="9:9" hidden="1" x14ac:dyDescent="0.25">
      <c r="I1858" s="122"/>
    </row>
    <row r="1859" spans="9:9" hidden="1" x14ac:dyDescent="0.25">
      <c r="I1859" s="122"/>
    </row>
    <row r="1860" spans="9:9" hidden="1" x14ac:dyDescent="0.25">
      <c r="I1860" s="122"/>
    </row>
    <row r="1861" spans="9:9" hidden="1" x14ac:dyDescent="0.25">
      <c r="I1861" s="122"/>
    </row>
    <row r="1862" spans="9:9" hidden="1" x14ac:dyDescent="0.25">
      <c r="I1862" s="122"/>
    </row>
    <row r="1863" spans="9:9" hidden="1" x14ac:dyDescent="0.25">
      <c r="I1863" s="122"/>
    </row>
    <row r="1864" spans="9:9" hidden="1" x14ac:dyDescent="0.25">
      <c r="I1864" s="122"/>
    </row>
    <row r="1865" spans="9:9" hidden="1" x14ac:dyDescent="0.25">
      <c r="I1865" s="122"/>
    </row>
    <row r="1866" spans="9:9" hidden="1" x14ac:dyDescent="0.25">
      <c r="I1866" s="122"/>
    </row>
    <row r="1867" spans="9:9" hidden="1" x14ac:dyDescent="0.25">
      <c r="I1867" s="122"/>
    </row>
    <row r="1868" spans="9:9" hidden="1" x14ac:dyDescent="0.25">
      <c r="I1868" s="122"/>
    </row>
    <row r="1869" spans="9:9" hidden="1" x14ac:dyDescent="0.25">
      <c r="I1869" s="122"/>
    </row>
    <row r="1870" spans="9:9" hidden="1" x14ac:dyDescent="0.25">
      <c r="I1870" s="122"/>
    </row>
    <row r="1871" spans="9:9" hidden="1" x14ac:dyDescent="0.25">
      <c r="I1871" s="122"/>
    </row>
    <row r="1872" spans="9:9" hidden="1" x14ac:dyDescent="0.25">
      <c r="I1872" s="122"/>
    </row>
    <row r="1873" spans="9:9" hidden="1" x14ac:dyDescent="0.25">
      <c r="I1873" s="122"/>
    </row>
    <row r="1874" spans="9:9" hidden="1" x14ac:dyDescent="0.25">
      <c r="I1874" s="122"/>
    </row>
    <row r="1875" spans="9:9" hidden="1" x14ac:dyDescent="0.25">
      <c r="I1875" s="122"/>
    </row>
    <row r="1876" spans="9:9" hidden="1" x14ac:dyDescent="0.25">
      <c r="I1876" s="122"/>
    </row>
    <row r="1877" spans="9:9" hidden="1" x14ac:dyDescent="0.25">
      <c r="I1877" s="122"/>
    </row>
    <row r="1878" spans="9:9" hidden="1" x14ac:dyDescent="0.25">
      <c r="I1878" s="122"/>
    </row>
    <row r="1879" spans="9:9" hidden="1" x14ac:dyDescent="0.25">
      <c r="I1879" s="122"/>
    </row>
    <row r="1880" spans="9:9" hidden="1" x14ac:dyDescent="0.25">
      <c r="I1880" s="122"/>
    </row>
    <row r="1881" spans="9:9" hidden="1" x14ac:dyDescent="0.25">
      <c r="I1881" s="122"/>
    </row>
    <row r="1882" spans="9:9" hidden="1" x14ac:dyDescent="0.25">
      <c r="I1882" s="122"/>
    </row>
    <row r="1883" spans="9:9" hidden="1" x14ac:dyDescent="0.25">
      <c r="I1883" s="122"/>
    </row>
    <row r="1884" spans="9:9" hidden="1" x14ac:dyDescent="0.25">
      <c r="I1884" s="122"/>
    </row>
    <row r="1885" spans="9:9" hidden="1" x14ac:dyDescent="0.25">
      <c r="I1885" s="122"/>
    </row>
    <row r="1886" spans="9:9" hidden="1" x14ac:dyDescent="0.25">
      <c r="I1886" s="122"/>
    </row>
    <row r="1887" spans="9:9" hidden="1" x14ac:dyDescent="0.25">
      <c r="I1887" s="122"/>
    </row>
    <row r="1888" spans="9:9" hidden="1" x14ac:dyDescent="0.25">
      <c r="I1888" s="122"/>
    </row>
    <row r="1889" spans="9:9" hidden="1" x14ac:dyDescent="0.25">
      <c r="I1889" s="122"/>
    </row>
    <row r="1890" spans="9:9" hidden="1" x14ac:dyDescent="0.25">
      <c r="I1890" s="122"/>
    </row>
    <row r="1891" spans="9:9" hidden="1" x14ac:dyDescent="0.25">
      <c r="I1891" s="122"/>
    </row>
    <row r="1892" spans="9:9" hidden="1" x14ac:dyDescent="0.25">
      <c r="I1892" s="122"/>
    </row>
    <row r="1893" spans="9:9" hidden="1" x14ac:dyDescent="0.25">
      <c r="I1893" s="122"/>
    </row>
    <row r="1894" spans="9:9" hidden="1" x14ac:dyDescent="0.25">
      <c r="I1894" s="122"/>
    </row>
    <row r="1895" spans="9:9" hidden="1" x14ac:dyDescent="0.25">
      <c r="I1895" s="122"/>
    </row>
    <row r="1896" spans="9:9" hidden="1" x14ac:dyDescent="0.25">
      <c r="I1896" s="122"/>
    </row>
    <row r="1897" spans="9:9" hidden="1" x14ac:dyDescent="0.25">
      <c r="I1897" s="122"/>
    </row>
    <row r="1898" spans="9:9" hidden="1" x14ac:dyDescent="0.25">
      <c r="I1898" s="122"/>
    </row>
    <row r="1899" spans="9:9" hidden="1" x14ac:dyDescent="0.25">
      <c r="I1899" s="122"/>
    </row>
    <row r="1900" spans="9:9" hidden="1" x14ac:dyDescent="0.25">
      <c r="I1900" s="122"/>
    </row>
    <row r="1901" spans="9:9" hidden="1" x14ac:dyDescent="0.25">
      <c r="I1901" s="122"/>
    </row>
    <row r="1902" spans="9:9" hidden="1" x14ac:dyDescent="0.25">
      <c r="I1902" s="122"/>
    </row>
    <row r="1903" spans="9:9" hidden="1" x14ac:dyDescent="0.25">
      <c r="I1903" s="122"/>
    </row>
    <row r="1904" spans="9:9" hidden="1" x14ac:dyDescent="0.25">
      <c r="I1904" s="122"/>
    </row>
    <row r="1905" spans="9:9" hidden="1" x14ac:dyDescent="0.25">
      <c r="I1905" s="122"/>
    </row>
    <row r="1906" spans="9:9" hidden="1" x14ac:dyDescent="0.25">
      <c r="I1906" s="122"/>
    </row>
    <row r="1907" spans="9:9" hidden="1" x14ac:dyDescent="0.25">
      <c r="I1907" s="122"/>
    </row>
    <row r="1908" spans="9:9" hidden="1" x14ac:dyDescent="0.25">
      <c r="I1908" s="122"/>
    </row>
    <row r="1909" spans="9:9" hidden="1" x14ac:dyDescent="0.25">
      <c r="I1909" s="122"/>
    </row>
    <row r="1910" spans="9:9" hidden="1" x14ac:dyDescent="0.25">
      <c r="I1910" s="122"/>
    </row>
    <row r="1911" spans="9:9" hidden="1" x14ac:dyDescent="0.25">
      <c r="I1911" s="122"/>
    </row>
    <row r="1912" spans="9:9" hidden="1" x14ac:dyDescent="0.25">
      <c r="I1912" s="122"/>
    </row>
    <row r="1913" spans="9:9" hidden="1" x14ac:dyDescent="0.25">
      <c r="I1913" s="122"/>
    </row>
    <row r="1914" spans="9:9" hidden="1" x14ac:dyDescent="0.25">
      <c r="I1914" s="122"/>
    </row>
    <row r="1915" spans="9:9" hidden="1" x14ac:dyDescent="0.25">
      <c r="I1915" s="122"/>
    </row>
    <row r="1916" spans="9:9" hidden="1" x14ac:dyDescent="0.25">
      <c r="I1916" s="122"/>
    </row>
    <row r="1917" spans="9:9" hidden="1" x14ac:dyDescent="0.25">
      <c r="I1917" s="122"/>
    </row>
    <row r="1918" spans="9:9" hidden="1" x14ac:dyDescent="0.25">
      <c r="I1918" s="122"/>
    </row>
    <row r="1919" spans="9:9" hidden="1" x14ac:dyDescent="0.25">
      <c r="I1919" s="122"/>
    </row>
    <row r="1920" spans="9:9" hidden="1" x14ac:dyDescent="0.25">
      <c r="I1920" s="122"/>
    </row>
    <row r="1921" spans="9:9" hidden="1" x14ac:dyDescent="0.25">
      <c r="I1921" s="122"/>
    </row>
    <row r="1922" spans="9:9" hidden="1" x14ac:dyDescent="0.25">
      <c r="I1922" s="122"/>
    </row>
    <row r="1923" spans="9:9" hidden="1" x14ac:dyDescent="0.25">
      <c r="I1923" s="122"/>
    </row>
    <row r="1924" spans="9:9" hidden="1" x14ac:dyDescent="0.25">
      <c r="I1924" s="122"/>
    </row>
    <row r="1925" spans="9:9" hidden="1" x14ac:dyDescent="0.25">
      <c r="I1925" s="122"/>
    </row>
    <row r="1926" spans="9:9" hidden="1" x14ac:dyDescent="0.25">
      <c r="I1926" s="122"/>
    </row>
    <row r="1927" spans="9:9" hidden="1" x14ac:dyDescent="0.25">
      <c r="I1927" s="122"/>
    </row>
    <row r="1928" spans="9:9" hidden="1" x14ac:dyDescent="0.25">
      <c r="I1928" s="122"/>
    </row>
    <row r="1929" spans="9:9" hidden="1" x14ac:dyDescent="0.25">
      <c r="I1929" s="122"/>
    </row>
    <row r="1930" spans="9:9" hidden="1" x14ac:dyDescent="0.25">
      <c r="I1930" s="122"/>
    </row>
    <row r="1931" spans="9:9" hidden="1" x14ac:dyDescent="0.25">
      <c r="I1931" s="122"/>
    </row>
    <row r="1932" spans="9:9" hidden="1" x14ac:dyDescent="0.25">
      <c r="I1932" s="122"/>
    </row>
    <row r="1933" spans="9:9" hidden="1" x14ac:dyDescent="0.25">
      <c r="I1933" s="122"/>
    </row>
    <row r="1934" spans="9:9" hidden="1" x14ac:dyDescent="0.25">
      <c r="I1934" s="122"/>
    </row>
    <row r="1935" spans="9:9" hidden="1" x14ac:dyDescent="0.25">
      <c r="I1935" s="122"/>
    </row>
    <row r="1936" spans="9:9" hidden="1" x14ac:dyDescent="0.25">
      <c r="I1936" s="122"/>
    </row>
    <row r="1937" spans="9:9" hidden="1" x14ac:dyDescent="0.25">
      <c r="I1937" s="122"/>
    </row>
    <row r="1938" spans="9:9" hidden="1" x14ac:dyDescent="0.25">
      <c r="I1938" s="122"/>
    </row>
    <row r="1939" spans="9:9" hidden="1" x14ac:dyDescent="0.25">
      <c r="I1939" s="122"/>
    </row>
    <row r="1940" spans="9:9" hidden="1" x14ac:dyDescent="0.25">
      <c r="I1940" s="122"/>
    </row>
    <row r="1941" spans="9:9" hidden="1" x14ac:dyDescent="0.25">
      <c r="I1941" s="122"/>
    </row>
    <row r="1942" spans="9:9" hidden="1" x14ac:dyDescent="0.25">
      <c r="I1942" s="122"/>
    </row>
    <row r="1943" spans="9:9" hidden="1" x14ac:dyDescent="0.25">
      <c r="I1943" s="122"/>
    </row>
    <row r="1944" spans="9:9" hidden="1" x14ac:dyDescent="0.25">
      <c r="I1944" s="122"/>
    </row>
    <row r="1945" spans="9:9" hidden="1" x14ac:dyDescent="0.25">
      <c r="I1945" s="122"/>
    </row>
    <row r="1946" spans="9:9" hidden="1" x14ac:dyDescent="0.25">
      <c r="I1946" s="122"/>
    </row>
    <row r="1947" spans="9:9" hidden="1" x14ac:dyDescent="0.25">
      <c r="I1947" s="122"/>
    </row>
    <row r="1948" spans="9:9" hidden="1" x14ac:dyDescent="0.25">
      <c r="I1948" s="122"/>
    </row>
    <row r="1949" spans="9:9" hidden="1" x14ac:dyDescent="0.25">
      <c r="I1949" s="122"/>
    </row>
    <row r="1950" spans="9:9" hidden="1" x14ac:dyDescent="0.25">
      <c r="I1950" s="122"/>
    </row>
    <row r="1951" spans="9:9" hidden="1" x14ac:dyDescent="0.25">
      <c r="I1951" s="122"/>
    </row>
    <row r="1952" spans="9:9" hidden="1" x14ac:dyDescent="0.25">
      <c r="I1952" s="122"/>
    </row>
    <row r="1953" spans="9:9" hidden="1" x14ac:dyDescent="0.25">
      <c r="I1953" s="122"/>
    </row>
    <row r="1954" spans="9:9" hidden="1" x14ac:dyDescent="0.25">
      <c r="I1954" s="122"/>
    </row>
    <row r="1955" spans="9:9" hidden="1" x14ac:dyDescent="0.25">
      <c r="I1955" s="122"/>
    </row>
    <row r="1956" spans="9:9" hidden="1" x14ac:dyDescent="0.25">
      <c r="I1956" s="122"/>
    </row>
    <row r="1957" spans="9:9" hidden="1" x14ac:dyDescent="0.25">
      <c r="I1957" s="122"/>
    </row>
    <row r="1958" spans="9:9" hidden="1" x14ac:dyDescent="0.25">
      <c r="I1958" s="122"/>
    </row>
    <row r="1959" spans="9:9" hidden="1" x14ac:dyDescent="0.25">
      <c r="I1959" s="122"/>
    </row>
    <row r="1960" spans="9:9" hidden="1" x14ac:dyDescent="0.25">
      <c r="I1960" s="122"/>
    </row>
    <row r="1961" spans="9:9" hidden="1" x14ac:dyDescent="0.25">
      <c r="I1961" s="122"/>
    </row>
    <row r="1962" spans="9:9" hidden="1" x14ac:dyDescent="0.25">
      <c r="I1962" s="122"/>
    </row>
    <row r="1963" spans="9:9" hidden="1" x14ac:dyDescent="0.25">
      <c r="I1963" s="122"/>
    </row>
    <row r="1964" spans="9:9" hidden="1" x14ac:dyDescent="0.25">
      <c r="I1964" s="122"/>
    </row>
    <row r="1965" spans="9:9" hidden="1" x14ac:dyDescent="0.25">
      <c r="I1965" s="122"/>
    </row>
    <row r="1966" spans="9:9" hidden="1" x14ac:dyDescent="0.25">
      <c r="I1966" s="122"/>
    </row>
    <row r="1967" spans="9:9" hidden="1" x14ac:dyDescent="0.25">
      <c r="I1967" s="122"/>
    </row>
    <row r="1968" spans="9:9" hidden="1" x14ac:dyDescent="0.25">
      <c r="I1968" s="122"/>
    </row>
    <row r="1969" spans="9:9" hidden="1" x14ac:dyDescent="0.25">
      <c r="I1969" s="122"/>
    </row>
    <row r="1970" spans="9:9" hidden="1" x14ac:dyDescent="0.25">
      <c r="I1970" s="122"/>
    </row>
    <row r="1971" spans="9:9" hidden="1" x14ac:dyDescent="0.25">
      <c r="I1971" s="122"/>
    </row>
    <row r="1972" spans="9:9" hidden="1" x14ac:dyDescent="0.25">
      <c r="I1972" s="122"/>
    </row>
    <row r="1973" spans="9:9" hidden="1" x14ac:dyDescent="0.25">
      <c r="I1973" s="122"/>
    </row>
    <row r="1974" spans="9:9" hidden="1" x14ac:dyDescent="0.25">
      <c r="I1974" s="122"/>
    </row>
    <row r="1975" spans="9:9" hidden="1" x14ac:dyDescent="0.25">
      <c r="I1975" s="122"/>
    </row>
    <row r="1976" spans="9:9" hidden="1" x14ac:dyDescent="0.25">
      <c r="I1976" s="122"/>
    </row>
    <row r="1977" spans="9:9" hidden="1" x14ac:dyDescent="0.25">
      <c r="I1977" s="122"/>
    </row>
    <row r="1978" spans="9:9" hidden="1" x14ac:dyDescent="0.25">
      <c r="I1978" s="122"/>
    </row>
    <row r="1979" spans="9:9" hidden="1" x14ac:dyDescent="0.25">
      <c r="I1979" s="122"/>
    </row>
    <row r="1980" spans="9:9" hidden="1" x14ac:dyDescent="0.25">
      <c r="I1980" s="122"/>
    </row>
    <row r="1981" spans="9:9" hidden="1" x14ac:dyDescent="0.25">
      <c r="I1981" s="122"/>
    </row>
    <row r="1982" spans="9:9" hidden="1" x14ac:dyDescent="0.25">
      <c r="I1982" s="122"/>
    </row>
    <row r="1983" spans="9:9" hidden="1" x14ac:dyDescent="0.25">
      <c r="I1983" s="122"/>
    </row>
    <row r="1984" spans="9:9" hidden="1" x14ac:dyDescent="0.25">
      <c r="I1984" s="122"/>
    </row>
    <row r="1985" spans="9:9" hidden="1" x14ac:dyDescent="0.25">
      <c r="I1985" s="122"/>
    </row>
    <row r="1986" spans="9:9" hidden="1" x14ac:dyDescent="0.25">
      <c r="I1986" s="122"/>
    </row>
    <row r="1987" spans="9:9" hidden="1" x14ac:dyDescent="0.25">
      <c r="I1987" s="122"/>
    </row>
    <row r="1988" spans="9:9" hidden="1" x14ac:dyDescent="0.25">
      <c r="I1988" s="122"/>
    </row>
    <row r="1989" spans="9:9" hidden="1" x14ac:dyDescent="0.25">
      <c r="I1989" s="122"/>
    </row>
    <row r="1990" spans="9:9" hidden="1" x14ac:dyDescent="0.25">
      <c r="I1990" s="122"/>
    </row>
    <row r="1991" spans="9:9" hidden="1" x14ac:dyDescent="0.25">
      <c r="I1991" s="122"/>
    </row>
    <row r="1992" spans="9:9" hidden="1" x14ac:dyDescent="0.25">
      <c r="I1992" s="122"/>
    </row>
    <row r="1993" spans="9:9" hidden="1" x14ac:dyDescent="0.25">
      <c r="I1993" s="122"/>
    </row>
    <row r="1994" spans="9:9" hidden="1" x14ac:dyDescent="0.25">
      <c r="I1994" s="122"/>
    </row>
    <row r="1995" spans="9:9" hidden="1" x14ac:dyDescent="0.25">
      <c r="I1995" s="122"/>
    </row>
    <row r="1996" spans="9:9" hidden="1" x14ac:dyDescent="0.25">
      <c r="I1996" s="122"/>
    </row>
    <row r="1997" spans="9:9" hidden="1" x14ac:dyDescent="0.25">
      <c r="I1997" s="122"/>
    </row>
    <row r="1998" spans="9:9" hidden="1" x14ac:dyDescent="0.25">
      <c r="I1998" s="122"/>
    </row>
    <row r="1999" spans="9:9" hidden="1" x14ac:dyDescent="0.25">
      <c r="I1999" s="122"/>
    </row>
    <row r="2000" spans="9:9" hidden="1" x14ac:dyDescent="0.25">
      <c r="I2000" s="122"/>
    </row>
    <row r="2001" spans="9:9" hidden="1" x14ac:dyDescent="0.25">
      <c r="I2001" s="122"/>
    </row>
    <row r="2002" spans="9:9" hidden="1" x14ac:dyDescent="0.25">
      <c r="I2002" s="122"/>
    </row>
    <row r="2003" spans="9:9" hidden="1" x14ac:dyDescent="0.25">
      <c r="I2003" s="122"/>
    </row>
    <row r="2004" spans="9:9" hidden="1" x14ac:dyDescent="0.25">
      <c r="I2004" s="122"/>
    </row>
    <row r="2005" spans="9:9" hidden="1" x14ac:dyDescent="0.25">
      <c r="I2005" s="122"/>
    </row>
    <row r="2006" spans="9:9" hidden="1" x14ac:dyDescent="0.25">
      <c r="I2006" s="122"/>
    </row>
    <row r="2007" spans="9:9" hidden="1" x14ac:dyDescent="0.25">
      <c r="I2007" s="122"/>
    </row>
    <row r="2008" spans="9:9" hidden="1" x14ac:dyDescent="0.25">
      <c r="I2008" s="122"/>
    </row>
    <row r="2009" spans="9:9" hidden="1" x14ac:dyDescent="0.25">
      <c r="I2009" s="122"/>
    </row>
    <row r="2010" spans="9:9" hidden="1" x14ac:dyDescent="0.25">
      <c r="I2010" s="122"/>
    </row>
    <row r="2011" spans="9:9" hidden="1" x14ac:dyDescent="0.25">
      <c r="I2011" s="122"/>
    </row>
    <row r="2012" spans="9:9" hidden="1" x14ac:dyDescent="0.25">
      <c r="I2012" s="122"/>
    </row>
    <row r="2013" spans="9:9" hidden="1" x14ac:dyDescent="0.25">
      <c r="I2013" s="122"/>
    </row>
    <row r="2014" spans="9:9" hidden="1" x14ac:dyDescent="0.25">
      <c r="I2014" s="122"/>
    </row>
    <row r="2015" spans="9:9" hidden="1" x14ac:dyDescent="0.25">
      <c r="I2015" s="122"/>
    </row>
    <row r="2016" spans="9:9" hidden="1" x14ac:dyDescent="0.25">
      <c r="I2016" s="122"/>
    </row>
    <row r="2017" spans="9:9" hidden="1" x14ac:dyDescent="0.25">
      <c r="I2017" s="122"/>
    </row>
    <row r="2018" spans="9:9" hidden="1" x14ac:dyDescent="0.25">
      <c r="I2018" s="122"/>
    </row>
    <row r="2019" spans="9:9" hidden="1" x14ac:dyDescent="0.25">
      <c r="I2019" s="122"/>
    </row>
    <row r="2020" spans="9:9" hidden="1" x14ac:dyDescent="0.25">
      <c r="I2020" s="122"/>
    </row>
    <row r="2021" spans="9:9" hidden="1" x14ac:dyDescent="0.25">
      <c r="I2021" s="122"/>
    </row>
    <row r="2022" spans="9:9" hidden="1" x14ac:dyDescent="0.25">
      <c r="I2022" s="122"/>
    </row>
    <row r="2023" spans="9:9" hidden="1" x14ac:dyDescent="0.25">
      <c r="I2023" s="122"/>
    </row>
    <row r="2024" spans="9:9" hidden="1" x14ac:dyDescent="0.25">
      <c r="I2024" s="122"/>
    </row>
    <row r="2025" spans="9:9" hidden="1" x14ac:dyDescent="0.25">
      <c r="I2025" s="122"/>
    </row>
    <row r="2026" spans="9:9" hidden="1" x14ac:dyDescent="0.25">
      <c r="I2026" s="122"/>
    </row>
    <row r="2027" spans="9:9" hidden="1" x14ac:dyDescent="0.25">
      <c r="I2027" s="122"/>
    </row>
    <row r="2028" spans="9:9" hidden="1" x14ac:dyDescent="0.25">
      <c r="I2028" s="122"/>
    </row>
    <row r="2029" spans="9:9" hidden="1" x14ac:dyDescent="0.25">
      <c r="I2029" s="122"/>
    </row>
    <row r="2030" spans="9:9" hidden="1" x14ac:dyDescent="0.25">
      <c r="I2030" s="122"/>
    </row>
    <row r="2031" spans="9:9" hidden="1" x14ac:dyDescent="0.25">
      <c r="I2031" s="122"/>
    </row>
    <row r="2032" spans="9:9" hidden="1" x14ac:dyDescent="0.25">
      <c r="I2032" s="122"/>
    </row>
    <row r="2033" spans="9:9" hidden="1" x14ac:dyDescent="0.25">
      <c r="I2033" s="122"/>
    </row>
    <row r="2034" spans="9:9" hidden="1" x14ac:dyDescent="0.25">
      <c r="I2034" s="122"/>
    </row>
    <row r="2035" spans="9:9" hidden="1" x14ac:dyDescent="0.25">
      <c r="I2035" s="122"/>
    </row>
    <row r="2036" spans="9:9" hidden="1" x14ac:dyDescent="0.25">
      <c r="I2036" s="122"/>
    </row>
    <row r="2037" spans="9:9" hidden="1" x14ac:dyDescent="0.25">
      <c r="I2037" s="122"/>
    </row>
    <row r="2038" spans="9:9" hidden="1" x14ac:dyDescent="0.25">
      <c r="I2038" s="122"/>
    </row>
    <row r="2039" spans="9:9" hidden="1" x14ac:dyDescent="0.25">
      <c r="I2039" s="122"/>
    </row>
    <row r="2040" spans="9:9" hidden="1" x14ac:dyDescent="0.25">
      <c r="I2040" s="122"/>
    </row>
    <row r="2041" spans="9:9" hidden="1" x14ac:dyDescent="0.25">
      <c r="I2041" s="122"/>
    </row>
    <row r="2042" spans="9:9" hidden="1" x14ac:dyDescent="0.25">
      <c r="I2042" s="122"/>
    </row>
    <row r="2043" spans="9:9" hidden="1" x14ac:dyDescent="0.25">
      <c r="I2043" s="122"/>
    </row>
    <row r="2044" spans="9:9" hidden="1" x14ac:dyDescent="0.25">
      <c r="I2044" s="122"/>
    </row>
    <row r="2045" spans="9:9" hidden="1" x14ac:dyDescent="0.25">
      <c r="I2045" s="122"/>
    </row>
    <row r="2046" spans="9:9" hidden="1" x14ac:dyDescent="0.25">
      <c r="I2046" s="122"/>
    </row>
    <row r="2047" spans="9:9" hidden="1" x14ac:dyDescent="0.25">
      <c r="I2047" s="122"/>
    </row>
    <row r="2048" spans="9:9" hidden="1" x14ac:dyDescent="0.25">
      <c r="I2048" s="122"/>
    </row>
    <row r="2049" spans="9:9" hidden="1" x14ac:dyDescent="0.25">
      <c r="I2049" s="122"/>
    </row>
    <row r="2050" spans="9:9" hidden="1" x14ac:dyDescent="0.25">
      <c r="I2050" s="122"/>
    </row>
    <row r="2051" spans="9:9" hidden="1" x14ac:dyDescent="0.25">
      <c r="I2051" s="122"/>
    </row>
    <row r="2052" spans="9:9" hidden="1" x14ac:dyDescent="0.25">
      <c r="I2052" s="122"/>
    </row>
    <row r="2053" spans="9:9" hidden="1" x14ac:dyDescent="0.25">
      <c r="I2053" s="122"/>
    </row>
    <row r="2054" spans="9:9" hidden="1" x14ac:dyDescent="0.25">
      <c r="I2054" s="122"/>
    </row>
    <row r="2055" spans="9:9" hidden="1" x14ac:dyDescent="0.25">
      <c r="I2055" s="122"/>
    </row>
    <row r="2056" spans="9:9" hidden="1" x14ac:dyDescent="0.25">
      <c r="I2056" s="122"/>
    </row>
    <row r="2057" spans="9:9" hidden="1" x14ac:dyDescent="0.25">
      <c r="I2057" s="122"/>
    </row>
    <row r="2058" spans="9:9" hidden="1" x14ac:dyDescent="0.25">
      <c r="I2058" s="122"/>
    </row>
    <row r="2059" spans="9:9" hidden="1" x14ac:dyDescent="0.25">
      <c r="I2059" s="122"/>
    </row>
    <row r="2060" spans="9:9" hidden="1" x14ac:dyDescent="0.25">
      <c r="I2060" s="122"/>
    </row>
    <row r="2061" spans="9:9" hidden="1" x14ac:dyDescent="0.25">
      <c r="I2061" s="122"/>
    </row>
    <row r="2062" spans="9:9" hidden="1" x14ac:dyDescent="0.25">
      <c r="I2062" s="122"/>
    </row>
    <row r="2063" spans="9:9" hidden="1" x14ac:dyDescent="0.25">
      <c r="I2063" s="122"/>
    </row>
    <row r="2064" spans="9:9" hidden="1" x14ac:dyDescent="0.25">
      <c r="I2064" s="122"/>
    </row>
    <row r="2065" spans="9:9" hidden="1" x14ac:dyDescent="0.25">
      <c r="I2065" s="122"/>
    </row>
    <row r="2066" spans="9:9" hidden="1" x14ac:dyDescent="0.25">
      <c r="I2066" s="122"/>
    </row>
    <row r="2067" spans="9:9" hidden="1" x14ac:dyDescent="0.25">
      <c r="I2067" s="122"/>
    </row>
    <row r="2068" spans="9:9" hidden="1" x14ac:dyDescent="0.25">
      <c r="I2068" s="122"/>
    </row>
    <row r="2069" spans="9:9" hidden="1" x14ac:dyDescent="0.25">
      <c r="I2069" s="122"/>
    </row>
    <row r="2070" spans="9:9" hidden="1" x14ac:dyDescent="0.25">
      <c r="I2070" s="122"/>
    </row>
    <row r="2071" spans="9:9" hidden="1" x14ac:dyDescent="0.25">
      <c r="I2071" s="122"/>
    </row>
    <row r="2072" spans="9:9" hidden="1" x14ac:dyDescent="0.25">
      <c r="I2072" s="122"/>
    </row>
    <row r="2073" spans="9:9" hidden="1" x14ac:dyDescent="0.25">
      <c r="I2073" s="122"/>
    </row>
    <row r="2074" spans="9:9" hidden="1" x14ac:dyDescent="0.25">
      <c r="I2074" s="122"/>
    </row>
    <row r="2075" spans="9:9" hidden="1" x14ac:dyDescent="0.25">
      <c r="I2075" s="122"/>
    </row>
    <row r="2076" spans="9:9" hidden="1" x14ac:dyDescent="0.25">
      <c r="I2076" s="122"/>
    </row>
    <row r="2077" spans="9:9" hidden="1" x14ac:dyDescent="0.25">
      <c r="I2077" s="122"/>
    </row>
    <row r="2078" spans="9:9" hidden="1" x14ac:dyDescent="0.25">
      <c r="I2078" s="122"/>
    </row>
    <row r="2079" spans="9:9" hidden="1" x14ac:dyDescent="0.25">
      <c r="I2079" s="122"/>
    </row>
    <row r="2080" spans="9:9" hidden="1" x14ac:dyDescent="0.25">
      <c r="I2080" s="122"/>
    </row>
    <row r="2081" spans="9:9" hidden="1" x14ac:dyDescent="0.25">
      <c r="I2081" s="122"/>
    </row>
    <row r="2082" spans="9:9" hidden="1" x14ac:dyDescent="0.25">
      <c r="I2082" s="122"/>
    </row>
    <row r="2083" spans="9:9" hidden="1" x14ac:dyDescent="0.25">
      <c r="I2083" s="122"/>
    </row>
    <row r="2084" spans="9:9" hidden="1" x14ac:dyDescent="0.25">
      <c r="I2084" s="122"/>
    </row>
    <row r="2085" spans="9:9" hidden="1" x14ac:dyDescent="0.25">
      <c r="I2085" s="122"/>
    </row>
    <row r="2086" spans="9:9" hidden="1" x14ac:dyDescent="0.25">
      <c r="I2086" s="122"/>
    </row>
    <row r="2087" spans="9:9" hidden="1" x14ac:dyDescent="0.25">
      <c r="I2087" s="122"/>
    </row>
    <row r="2088" spans="9:9" hidden="1" x14ac:dyDescent="0.25">
      <c r="I2088" s="122"/>
    </row>
    <row r="2089" spans="9:9" hidden="1" x14ac:dyDescent="0.25">
      <c r="I2089" s="122"/>
    </row>
    <row r="2090" spans="9:9" hidden="1" x14ac:dyDescent="0.25">
      <c r="I2090" s="122"/>
    </row>
    <row r="2091" spans="9:9" hidden="1" x14ac:dyDescent="0.25">
      <c r="I2091" s="122"/>
    </row>
    <row r="2092" spans="9:9" hidden="1" x14ac:dyDescent="0.25">
      <c r="I2092" s="122"/>
    </row>
    <row r="2093" spans="9:9" hidden="1" x14ac:dyDescent="0.25">
      <c r="I2093" s="122"/>
    </row>
    <row r="2094" spans="9:9" hidden="1" x14ac:dyDescent="0.25">
      <c r="I2094" s="122"/>
    </row>
    <row r="2095" spans="9:9" hidden="1" x14ac:dyDescent="0.25">
      <c r="I2095" s="122"/>
    </row>
    <row r="2096" spans="9:9" hidden="1" x14ac:dyDescent="0.25">
      <c r="I2096" s="122"/>
    </row>
    <row r="2097" spans="9:9" hidden="1" x14ac:dyDescent="0.25">
      <c r="I2097" s="122"/>
    </row>
    <row r="2098" spans="9:9" hidden="1" x14ac:dyDescent="0.25">
      <c r="I2098" s="122"/>
    </row>
    <row r="2099" spans="9:9" hidden="1" x14ac:dyDescent="0.25">
      <c r="I2099" s="122"/>
    </row>
    <row r="2100" spans="9:9" hidden="1" x14ac:dyDescent="0.25">
      <c r="I2100" s="122"/>
    </row>
    <row r="2101" spans="9:9" hidden="1" x14ac:dyDescent="0.25">
      <c r="I2101" s="122"/>
    </row>
    <row r="2102" spans="9:9" hidden="1" x14ac:dyDescent="0.25">
      <c r="I2102" s="122"/>
    </row>
    <row r="2103" spans="9:9" hidden="1" x14ac:dyDescent="0.25">
      <c r="I2103" s="122"/>
    </row>
    <row r="2104" spans="9:9" hidden="1" x14ac:dyDescent="0.25">
      <c r="I2104" s="122"/>
    </row>
    <row r="2105" spans="9:9" hidden="1" x14ac:dyDescent="0.25">
      <c r="I2105" s="122"/>
    </row>
    <row r="2106" spans="9:9" hidden="1" x14ac:dyDescent="0.25">
      <c r="I2106" s="122"/>
    </row>
    <row r="2107" spans="9:9" hidden="1" x14ac:dyDescent="0.25">
      <c r="I2107" s="122"/>
    </row>
    <row r="2108" spans="9:9" hidden="1" x14ac:dyDescent="0.25">
      <c r="I2108" s="122"/>
    </row>
    <row r="2109" spans="9:9" hidden="1" x14ac:dyDescent="0.25">
      <c r="I2109" s="122"/>
    </row>
    <row r="2110" spans="9:9" hidden="1" x14ac:dyDescent="0.25">
      <c r="I2110" s="122"/>
    </row>
    <row r="2111" spans="9:9" hidden="1" x14ac:dyDescent="0.25">
      <c r="I2111" s="122"/>
    </row>
    <row r="2112" spans="9:9" hidden="1" x14ac:dyDescent="0.25">
      <c r="I2112" s="122"/>
    </row>
    <row r="2113" spans="9:9" hidden="1" x14ac:dyDescent="0.25">
      <c r="I2113" s="122"/>
    </row>
    <row r="2114" spans="9:9" hidden="1" x14ac:dyDescent="0.25">
      <c r="I2114" s="122"/>
    </row>
    <row r="2115" spans="9:9" hidden="1" x14ac:dyDescent="0.25">
      <c r="I2115" s="122"/>
    </row>
    <row r="2116" spans="9:9" hidden="1" x14ac:dyDescent="0.25">
      <c r="I2116" s="122"/>
    </row>
    <row r="2117" spans="9:9" hidden="1" x14ac:dyDescent="0.25">
      <c r="I2117" s="122"/>
    </row>
    <row r="2118" spans="9:9" hidden="1" x14ac:dyDescent="0.25">
      <c r="I2118" s="122"/>
    </row>
    <row r="2119" spans="9:9" hidden="1" x14ac:dyDescent="0.25">
      <c r="I2119" s="122"/>
    </row>
    <row r="2120" spans="9:9" hidden="1" x14ac:dyDescent="0.25">
      <c r="I2120" s="122"/>
    </row>
    <row r="2121" spans="9:9" hidden="1" x14ac:dyDescent="0.25">
      <c r="I2121" s="122"/>
    </row>
    <row r="2122" spans="9:9" hidden="1" x14ac:dyDescent="0.25">
      <c r="I2122" s="122"/>
    </row>
    <row r="2123" spans="9:9" hidden="1" x14ac:dyDescent="0.25">
      <c r="I2123" s="122"/>
    </row>
    <row r="2124" spans="9:9" hidden="1" x14ac:dyDescent="0.25">
      <c r="I2124" s="122"/>
    </row>
    <row r="2125" spans="9:9" hidden="1" x14ac:dyDescent="0.25">
      <c r="I2125" s="122"/>
    </row>
    <row r="2126" spans="9:9" hidden="1" x14ac:dyDescent="0.25">
      <c r="I2126" s="122"/>
    </row>
    <row r="2127" spans="9:9" hidden="1" x14ac:dyDescent="0.25">
      <c r="I2127" s="122"/>
    </row>
    <row r="2128" spans="9:9" hidden="1" x14ac:dyDescent="0.25">
      <c r="I2128" s="122"/>
    </row>
    <row r="2129" spans="9:9" hidden="1" x14ac:dyDescent="0.25">
      <c r="I2129" s="122"/>
    </row>
    <row r="2130" spans="9:9" hidden="1" x14ac:dyDescent="0.25">
      <c r="I2130" s="122"/>
    </row>
    <row r="2131" spans="9:9" hidden="1" x14ac:dyDescent="0.25">
      <c r="I2131" s="122"/>
    </row>
    <row r="2132" spans="9:9" hidden="1" x14ac:dyDescent="0.25">
      <c r="I2132" s="122"/>
    </row>
    <row r="2133" spans="9:9" hidden="1" x14ac:dyDescent="0.25">
      <c r="I2133" s="122"/>
    </row>
    <row r="2134" spans="9:9" hidden="1" x14ac:dyDescent="0.25">
      <c r="I2134" s="122"/>
    </row>
    <row r="2135" spans="9:9" hidden="1" x14ac:dyDescent="0.25">
      <c r="I2135" s="122"/>
    </row>
    <row r="2136" spans="9:9" hidden="1" x14ac:dyDescent="0.25">
      <c r="I2136" s="122"/>
    </row>
    <row r="2137" spans="9:9" hidden="1" x14ac:dyDescent="0.25">
      <c r="I2137" s="122"/>
    </row>
    <row r="2138" spans="9:9" hidden="1" x14ac:dyDescent="0.25">
      <c r="I2138" s="122"/>
    </row>
    <row r="2139" spans="9:9" hidden="1" x14ac:dyDescent="0.25">
      <c r="I2139" s="122"/>
    </row>
    <row r="2140" spans="9:9" hidden="1" x14ac:dyDescent="0.25">
      <c r="I2140" s="122"/>
    </row>
    <row r="2141" spans="9:9" hidden="1" x14ac:dyDescent="0.25">
      <c r="I2141" s="122"/>
    </row>
    <row r="2142" spans="9:9" hidden="1" x14ac:dyDescent="0.25">
      <c r="I2142" s="122"/>
    </row>
    <row r="2143" spans="9:9" hidden="1" x14ac:dyDescent="0.25">
      <c r="I2143" s="122"/>
    </row>
    <row r="2144" spans="9:9" hidden="1" x14ac:dyDescent="0.25">
      <c r="I2144" s="122"/>
    </row>
    <row r="2145" spans="9:9" hidden="1" x14ac:dyDescent="0.25">
      <c r="I2145" s="122"/>
    </row>
    <row r="2146" spans="9:9" hidden="1" x14ac:dyDescent="0.25">
      <c r="I2146" s="122"/>
    </row>
    <row r="2147" spans="9:9" hidden="1" x14ac:dyDescent="0.25">
      <c r="I2147" s="122"/>
    </row>
    <row r="2148" spans="9:9" hidden="1" x14ac:dyDescent="0.25">
      <c r="I2148" s="122"/>
    </row>
    <row r="2149" spans="9:9" hidden="1" x14ac:dyDescent="0.25">
      <c r="I2149" s="122"/>
    </row>
    <row r="2150" spans="9:9" hidden="1" x14ac:dyDescent="0.25">
      <c r="I2150" s="122"/>
    </row>
    <row r="2151" spans="9:9" hidden="1" x14ac:dyDescent="0.25">
      <c r="I2151" s="122"/>
    </row>
    <row r="2152" spans="9:9" hidden="1" x14ac:dyDescent="0.25">
      <c r="I2152" s="122"/>
    </row>
    <row r="2153" spans="9:9" hidden="1" x14ac:dyDescent="0.25">
      <c r="I2153" s="122"/>
    </row>
    <row r="2154" spans="9:9" hidden="1" x14ac:dyDescent="0.25">
      <c r="I2154" s="122"/>
    </row>
    <row r="2155" spans="9:9" hidden="1" x14ac:dyDescent="0.25">
      <c r="I2155" s="122"/>
    </row>
    <row r="2156" spans="9:9" hidden="1" x14ac:dyDescent="0.25">
      <c r="I2156" s="122"/>
    </row>
    <row r="2157" spans="9:9" hidden="1" x14ac:dyDescent="0.25">
      <c r="I2157" s="122"/>
    </row>
    <row r="2158" spans="9:9" hidden="1" x14ac:dyDescent="0.25">
      <c r="I2158" s="122"/>
    </row>
    <row r="2159" spans="9:9" hidden="1" x14ac:dyDescent="0.25">
      <c r="I2159" s="122"/>
    </row>
    <row r="2160" spans="9:9" hidden="1" x14ac:dyDescent="0.25">
      <c r="I2160" s="122"/>
    </row>
    <row r="2161" spans="9:9" hidden="1" x14ac:dyDescent="0.25">
      <c r="I2161" s="122"/>
    </row>
    <row r="2162" spans="9:9" hidden="1" x14ac:dyDescent="0.25">
      <c r="I2162" s="122"/>
    </row>
    <row r="2163" spans="9:9" hidden="1" x14ac:dyDescent="0.25">
      <c r="I2163" s="122"/>
    </row>
    <row r="2164" spans="9:9" hidden="1" x14ac:dyDescent="0.25">
      <c r="I2164" s="122"/>
    </row>
    <row r="2165" spans="9:9" hidden="1" x14ac:dyDescent="0.25">
      <c r="I2165" s="122"/>
    </row>
    <row r="2166" spans="9:9" hidden="1" x14ac:dyDescent="0.25">
      <c r="I2166" s="122"/>
    </row>
    <row r="2167" spans="9:9" hidden="1" x14ac:dyDescent="0.25">
      <c r="I2167" s="122"/>
    </row>
    <row r="2168" spans="9:9" hidden="1" x14ac:dyDescent="0.25">
      <c r="I2168" s="122"/>
    </row>
    <row r="2169" spans="9:9" hidden="1" x14ac:dyDescent="0.25">
      <c r="I2169" s="122"/>
    </row>
    <row r="2170" spans="9:9" hidden="1" x14ac:dyDescent="0.25">
      <c r="I2170" s="122"/>
    </row>
    <row r="2171" spans="9:9" hidden="1" x14ac:dyDescent="0.25">
      <c r="I2171" s="122"/>
    </row>
    <row r="2172" spans="9:9" hidden="1" x14ac:dyDescent="0.25">
      <c r="I2172" s="122"/>
    </row>
    <row r="2173" spans="9:9" hidden="1" x14ac:dyDescent="0.25">
      <c r="I2173" s="122"/>
    </row>
    <row r="2174" spans="9:9" hidden="1" x14ac:dyDescent="0.25">
      <c r="I2174" s="122"/>
    </row>
    <row r="2175" spans="9:9" hidden="1" x14ac:dyDescent="0.25">
      <c r="I2175" s="122"/>
    </row>
    <row r="2176" spans="9:9" hidden="1" x14ac:dyDescent="0.25">
      <c r="I2176" s="122"/>
    </row>
    <row r="2177" spans="9:9" hidden="1" x14ac:dyDescent="0.25">
      <c r="I2177" s="122"/>
    </row>
    <row r="2178" spans="9:9" hidden="1" x14ac:dyDescent="0.25">
      <c r="I2178" s="122"/>
    </row>
    <row r="2179" spans="9:9" hidden="1" x14ac:dyDescent="0.25">
      <c r="I2179" s="122"/>
    </row>
    <row r="2180" spans="9:9" hidden="1" x14ac:dyDescent="0.25">
      <c r="I2180" s="122"/>
    </row>
    <row r="2181" spans="9:9" hidden="1" x14ac:dyDescent="0.25">
      <c r="I2181" s="122"/>
    </row>
    <row r="2182" spans="9:9" hidden="1" x14ac:dyDescent="0.25">
      <c r="I2182" s="122"/>
    </row>
    <row r="2183" spans="9:9" hidden="1" x14ac:dyDescent="0.25">
      <c r="I2183" s="122"/>
    </row>
    <row r="2184" spans="9:9" hidden="1" x14ac:dyDescent="0.25">
      <c r="I2184" s="122"/>
    </row>
    <row r="2185" spans="9:9" hidden="1" x14ac:dyDescent="0.25">
      <c r="I2185" s="122"/>
    </row>
    <row r="2186" spans="9:9" hidden="1" x14ac:dyDescent="0.25">
      <c r="I2186" s="122"/>
    </row>
    <row r="2187" spans="9:9" hidden="1" x14ac:dyDescent="0.25">
      <c r="I2187" s="122"/>
    </row>
    <row r="2188" spans="9:9" hidden="1" x14ac:dyDescent="0.25">
      <c r="I2188" s="122"/>
    </row>
    <row r="2189" spans="9:9" hidden="1" x14ac:dyDescent="0.25">
      <c r="I2189" s="122"/>
    </row>
    <row r="2190" spans="9:9" hidden="1" x14ac:dyDescent="0.25">
      <c r="I2190" s="122"/>
    </row>
    <row r="2191" spans="9:9" hidden="1" x14ac:dyDescent="0.25">
      <c r="I2191" s="122"/>
    </row>
    <row r="2192" spans="9:9" hidden="1" x14ac:dyDescent="0.25">
      <c r="I2192" s="122"/>
    </row>
    <row r="2193" spans="9:9" hidden="1" x14ac:dyDescent="0.25">
      <c r="I2193" s="122"/>
    </row>
    <row r="2194" spans="9:9" hidden="1" x14ac:dyDescent="0.25">
      <c r="I2194" s="122"/>
    </row>
    <row r="2195" spans="9:9" hidden="1" x14ac:dyDescent="0.25">
      <c r="I2195" s="122"/>
    </row>
    <row r="2196" spans="9:9" hidden="1" x14ac:dyDescent="0.25">
      <c r="I2196" s="122"/>
    </row>
    <row r="2197" spans="9:9" hidden="1" x14ac:dyDescent="0.25">
      <c r="I2197" s="122"/>
    </row>
    <row r="2198" spans="9:9" hidden="1" x14ac:dyDescent="0.25">
      <c r="I2198" s="122"/>
    </row>
    <row r="2199" spans="9:9" hidden="1" x14ac:dyDescent="0.25">
      <c r="I2199" s="122"/>
    </row>
    <row r="2200" spans="9:9" hidden="1" x14ac:dyDescent="0.25">
      <c r="I2200" s="122"/>
    </row>
    <row r="2201" spans="9:9" hidden="1" x14ac:dyDescent="0.25">
      <c r="I2201" s="122"/>
    </row>
    <row r="2202" spans="9:9" hidden="1" x14ac:dyDescent="0.25">
      <c r="I2202" s="122"/>
    </row>
    <row r="2203" spans="9:9" hidden="1" x14ac:dyDescent="0.25">
      <c r="I2203" s="122"/>
    </row>
    <row r="2204" spans="9:9" hidden="1" x14ac:dyDescent="0.25">
      <c r="I2204" s="122"/>
    </row>
    <row r="2205" spans="9:9" hidden="1" x14ac:dyDescent="0.25">
      <c r="I2205" s="122"/>
    </row>
    <row r="2206" spans="9:9" hidden="1" x14ac:dyDescent="0.25">
      <c r="I2206" s="122"/>
    </row>
    <row r="2207" spans="9:9" hidden="1" x14ac:dyDescent="0.25">
      <c r="I2207" s="122"/>
    </row>
    <row r="2208" spans="9:9" hidden="1" x14ac:dyDescent="0.25">
      <c r="I2208" s="122"/>
    </row>
    <row r="2209" spans="9:9" hidden="1" x14ac:dyDescent="0.25">
      <c r="I2209" s="122"/>
    </row>
    <row r="2210" spans="9:9" hidden="1" x14ac:dyDescent="0.25">
      <c r="I2210" s="122"/>
    </row>
    <row r="2211" spans="9:9" hidden="1" x14ac:dyDescent="0.25">
      <c r="I2211" s="122"/>
    </row>
    <row r="2212" spans="9:9" hidden="1" x14ac:dyDescent="0.25">
      <c r="I2212" s="122"/>
    </row>
    <row r="2213" spans="9:9" hidden="1" x14ac:dyDescent="0.25">
      <c r="I2213" s="122"/>
    </row>
    <row r="2214" spans="9:9" hidden="1" x14ac:dyDescent="0.25">
      <c r="I2214" s="122"/>
    </row>
    <row r="2215" spans="9:9" hidden="1" x14ac:dyDescent="0.25">
      <c r="I2215" s="122"/>
    </row>
    <row r="2216" spans="9:9" hidden="1" x14ac:dyDescent="0.25">
      <c r="I2216" s="122"/>
    </row>
    <row r="2217" spans="9:9" hidden="1" x14ac:dyDescent="0.25">
      <c r="I2217" s="122"/>
    </row>
    <row r="2218" spans="9:9" hidden="1" x14ac:dyDescent="0.25">
      <c r="I2218" s="122"/>
    </row>
    <row r="2219" spans="9:9" hidden="1" x14ac:dyDescent="0.25">
      <c r="I2219" s="122"/>
    </row>
    <row r="2220" spans="9:9" hidden="1" x14ac:dyDescent="0.25">
      <c r="I2220" s="122"/>
    </row>
    <row r="2221" spans="9:9" hidden="1" x14ac:dyDescent="0.25">
      <c r="I2221" s="122"/>
    </row>
    <row r="2222" spans="9:9" hidden="1" x14ac:dyDescent="0.25">
      <c r="I2222" s="122"/>
    </row>
    <row r="2223" spans="9:9" hidden="1" x14ac:dyDescent="0.25">
      <c r="I2223" s="122"/>
    </row>
    <row r="2224" spans="9:9" hidden="1" x14ac:dyDescent="0.25">
      <c r="I2224" s="122"/>
    </row>
    <row r="2225" spans="9:9" hidden="1" x14ac:dyDescent="0.25">
      <c r="I2225" s="122"/>
    </row>
    <row r="2226" spans="9:9" hidden="1" x14ac:dyDescent="0.25">
      <c r="I2226" s="122"/>
    </row>
    <row r="2227" spans="9:9" hidden="1" x14ac:dyDescent="0.25">
      <c r="I2227" s="122"/>
    </row>
    <row r="2228" spans="9:9" hidden="1" x14ac:dyDescent="0.25">
      <c r="I2228" s="122"/>
    </row>
    <row r="2229" spans="9:9" hidden="1" x14ac:dyDescent="0.25">
      <c r="I2229" s="122"/>
    </row>
    <row r="2230" spans="9:9" hidden="1" x14ac:dyDescent="0.25">
      <c r="I2230" s="122"/>
    </row>
    <row r="2231" spans="9:9" hidden="1" x14ac:dyDescent="0.25">
      <c r="I2231" s="122"/>
    </row>
    <row r="2232" spans="9:9" hidden="1" x14ac:dyDescent="0.25">
      <c r="I2232" s="122"/>
    </row>
    <row r="2233" spans="9:9" hidden="1" x14ac:dyDescent="0.25">
      <c r="I2233" s="122"/>
    </row>
    <row r="2234" spans="9:9" hidden="1" x14ac:dyDescent="0.25">
      <c r="I2234" s="122"/>
    </row>
    <row r="2235" spans="9:9" hidden="1" x14ac:dyDescent="0.25">
      <c r="I2235" s="122"/>
    </row>
    <row r="2236" spans="9:9" hidden="1" x14ac:dyDescent="0.25">
      <c r="I2236" s="122"/>
    </row>
    <row r="2237" spans="9:9" hidden="1" x14ac:dyDescent="0.25">
      <c r="I2237" s="122"/>
    </row>
    <row r="2238" spans="9:9" hidden="1" x14ac:dyDescent="0.25">
      <c r="I2238" s="122"/>
    </row>
    <row r="2239" spans="9:9" hidden="1" x14ac:dyDescent="0.25">
      <c r="I2239" s="122"/>
    </row>
    <row r="2240" spans="9:9" hidden="1" x14ac:dyDescent="0.25">
      <c r="I2240" s="122"/>
    </row>
    <row r="2241" spans="9:9" hidden="1" x14ac:dyDescent="0.25">
      <c r="I2241" s="122"/>
    </row>
    <row r="2242" spans="9:9" hidden="1" x14ac:dyDescent="0.25">
      <c r="I2242" s="122"/>
    </row>
    <row r="2243" spans="9:9" hidden="1" x14ac:dyDescent="0.25">
      <c r="I2243" s="122"/>
    </row>
    <row r="2244" spans="9:9" hidden="1" x14ac:dyDescent="0.25">
      <c r="I2244" s="122"/>
    </row>
    <row r="2245" spans="9:9" hidden="1" x14ac:dyDescent="0.25">
      <c r="I2245" s="122"/>
    </row>
    <row r="2246" spans="9:9" hidden="1" x14ac:dyDescent="0.25">
      <c r="I2246" s="122"/>
    </row>
    <row r="2247" spans="9:9" hidden="1" x14ac:dyDescent="0.25">
      <c r="I2247" s="122"/>
    </row>
    <row r="2248" spans="9:9" hidden="1" x14ac:dyDescent="0.25">
      <c r="I2248" s="122"/>
    </row>
    <row r="2249" spans="9:9" hidden="1" x14ac:dyDescent="0.25">
      <c r="I2249" s="122"/>
    </row>
    <row r="2250" spans="9:9" hidden="1" x14ac:dyDescent="0.25">
      <c r="I2250" s="122"/>
    </row>
    <row r="2251" spans="9:9" hidden="1" x14ac:dyDescent="0.25">
      <c r="I2251" s="122"/>
    </row>
    <row r="2252" spans="9:9" hidden="1" x14ac:dyDescent="0.25">
      <c r="I2252" s="122"/>
    </row>
    <row r="2253" spans="9:9" hidden="1" x14ac:dyDescent="0.25">
      <c r="I2253" s="122"/>
    </row>
    <row r="2254" spans="9:9" hidden="1" x14ac:dyDescent="0.25">
      <c r="I2254" s="122"/>
    </row>
    <row r="2255" spans="9:9" hidden="1" x14ac:dyDescent="0.25">
      <c r="I2255" s="122"/>
    </row>
    <row r="2256" spans="9:9" hidden="1" x14ac:dyDescent="0.25">
      <c r="I2256" s="122"/>
    </row>
    <row r="2257" spans="9:9" hidden="1" x14ac:dyDescent="0.25">
      <c r="I2257" s="122"/>
    </row>
    <row r="2258" spans="9:9" hidden="1" x14ac:dyDescent="0.25">
      <c r="I2258" s="122"/>
    </row>
    <row r="2259" spans="9:9" hidden="1" x14ac:dyDescent="0.25">
      <c r="I2259" s="122"/>
    </row>
    <row r="2260" spans="9:9" hidden="1" x14ac:dyDescent="0.25">
      <c r="I2260" s="122"/>
    </row>
    <row r="2261" spans="9:9" hidden="1" x14ac:dyDescent="0.25">
      <c r="I2261" s="122"/>
    </row>
    <row r="2262" spans="9:9" hidden="1" x14ac:dyDescent="0.25">
      <c r="I2262" s="122"/>
    </row>
    <row r="2263" spans="9:9" hidden="1" x14ac:dyDescent="0.25">
      <c r="I2263" s="122"/>
    </row>
    <row r="2264" spans="9:9" hidden="1" x14ac:dyDescent="0.25">
      <c r="I2264" s="122"/>
    </row>
    <row r="2265" spans="9:9" hidden="1" x14ac:dyDescent="0.25">
      <c r="I2265" s="122"/>
    </row>
    <row r="2266" spans="9:9" hidden="1" x14ac:dyDescent="0.25">
      <c r="I2266" s="122"/>
    </row>
    <row r="2267" spans="9:9" hidden="1" x14ac:dyDescent="0.25">
      <c r="I2267" s="122"/>
    </row>
    <row r="2268" spans="9:9" hidden="1" x14ac:dyDescent="0.25">
      <c r="I2268" s="122"/>
    </row>
    <row r="2269" spans="9:9" hidden="1" x14ac:dyDescent="0.25">
      <c r="I2269" s="122"/>
    </row>
    <row r="2270" spans="9:9" hidden="1" x14ac:dyDescent="0.25">
      <c r="I2270" s="122"/>
    </row>
    <row r="2271" spans="9:9" hidden="1" x14ac:dyDescent="0.25">
      <c r="I2271" s="122"/>
    </row>
    <row r="2272" spans="9:9" hidden="1" x14ac:dyDescent="0.25">
      <c r="I2272" s="122"/>
    </row>
    <row r="2273" spans="9:9" hidden="1" x14ac:dyDescent="0.25">
      <c r="I2273" s="122"/>
    </row>
    <row r="2274" spans="9:9" hidden="1" x14ac:dyDescent="0.25">
      <c r="I2274" s="122"/>
    </row>
    <row r="2275" spans="9:9" hidden="1" x14ac:dyDescent="0.25">
      <c r="I2275" s="122"/>
    </row>
    <row r="2276" spans="9:9" hidden="1" x14ac:dyDescent="0.25">
      <c r="I2276" s="122"/>
    </row>
    <row r="2277" spans="9:9" hidden="1" x14ac:dyDescent="0.25">
      <c r="I2277" s="122"/>
    </row>
    <row r="2278" spans="9:9" hidden="1" x14ac:dyDescent="0.25">
      <c r="I2278" s="122"/>
    </row>
    <row r="2279" spans="9:9" hidden="1" x14ac:dyDescent="0.25">
      <c r="I2279" s="122"/>
    </row>
    <row r="2280" spans="9:9" hidden="1" x14ac:dyDescent="0.25">
      <c r="I2280" s="122"/>
    </row>
    <row r="2281" spans="9:9" hidden="1" x14ac:dyDescent="0.25">
      <c r="I2281" s="122"/>
    </row>
    <row r="2282" spans="9:9" hidden="1" x14ac:dyDescent="0.25">
      <c r="I2282" s="122"/>
    </row>
    <row r="2283" spans="9:9" hidden="1" x14ac:dyDescent="0.25">
      <c r="I2283" s="122"/>
    </row>
    <row r="2284" spans="9:9" hidden="1" x14ac:dyDescent="0.25">
      <c r="I2284" s="122"/>
    </row>
    <row r="2285" spans="9:9" hidden="1" x14ac:dyDescent="0.25">
      <c r="I2285" s="122"/>
    </row>
    <row r="2286" spans="9:9" hidden="1" x14ac:dyDescent="0.25">
      <c r="I2286" s="122"/>
    </row>
    <row r="2287" spans="9:9" hidden="1" x14ac:dyDescent="0.25">
      <c r="I2287" s="122"/>
    </row>
    <row r="2288" spans="9:9" hidden="1" x14ac:dyDescent="0.25">
      <c r="I2288" s="122"/>
    </row>
    <row r="2289" spans="9:9" hidden="1" x14ac:dyDescent="0.25">
      <c r="I2289" s="122"/>
    </row>
    <row r="2290" spans="9:9" hidden="1" x14ac:dyDescent="0.25">
      <c r="I2290" s="122"/>
    </row>
    <row r="2291" spans="9:9" hidden="1" x14ac:dyDescent="0.25">
      <c r="I2291" s="122"/>
    </row>
    <row r="2292" spans="9:9" hidden="1" x14ac:dyDescent="0.25">
      <c r="I2292" s="122"/>
    </row>
    <row r="2293" spans="9:9" hidden="1" x14ac:dyDescent="0.25">
      <c r="I2293" s="122"/>
    </row>
    <row r="2294" spans="9:9" hidden="1" x14ac:dyDescent="0.25">
      <c r="I2294" s="122"/>
    </row>
    <row r="2295" spans="9:9" hidden="1" x14ac:dyDescent="0.25">
      <c r="I2295" s="122"/>
    </row>
    <row r="2296" spans="9:9" hidden="1" x14ac:dyDescent="0.25">
      <c r="I2296" s="122"/>
    </row>
    <row r="2297" spans="9:9" hidden="1" x14ac:dyDescent="0.25">
      <c r="I2297" s="122"/>
    </row>
    <row r="2298" spans="9:9" hidden="1" x14ac:dyDescent="0.25">
      <c r="I2298" s="122"/>
    </row>
    <row r="2299" spans="9:9" hidden="1" x14ac:dyDescent="0.25">
      <c r="I2299" s="122"/>
    </row>
    <row r="2300" spans="9:9" hidden="1" x14ac:dyDescent="0.25">
      <c r="I2300" s="122"/>
    </row>
    <row r="2301" spans="9:9" hidden="1" x14ac:dyDescent="0.25">
      <c r="I2301" s="122"/>
    </row>
    <row r="2302" spans="9:9" hidden="1" x14ac:dyDescent="0.25">
      <c r="I2302" s="122"/>
    </row>
    <row r="2303" spans="9:9" hidden="1" x14ac:dyDescent="0.25">
      <c r="I2303" s="122"/>
    </row>
    <row r="2304" spans="9:9" hidden="1" x14ac:dyDescent="0.25">
      <c r="I2304" s="122"/>
    </row>
    <row r="2305" spans="9:9" hidden="1" x14ac:dyDescent="0.25">
      <c r="I2305" s="122"/>
    </row>
    <row r="2306" spans="9:9" hidden="1" x14ac:dyDescent="0.25">
      <c r="I2306" s="122"/>
    </row>
    <row r="2307" spans="9:9" hidden="1" x14ac:dyDescent="0.25">
      <c r="I2307" s="122"/>
    </row>
    <row r="2308" spans="9:9" hidden="1" x14ac:dyDescent="0.25">
      <c r="I2308" s="122"/>
    </row>
    <row r="2309" spans="9:9" hidden="1" x14ac:dyDescent="0.25">
      <c r="I2309" s="122"/>
    </row>
    <row r="2310" spans="9:9" hidden="1" x14ac:dyDescent="0.25">
      <c r="I2310" s="122"/>
    </row>
    <row r="2311" spans="9:9" hidden="1" x14ac:dyDescent="0.25">
      <c r="I2311" s="122"/>
    </row>
    <row r="2312" spans="9:9" hidden="1" x14ac:dyDescent="0.25">
      <c r="I2312" s="122"/>
    </row>
    <row r="2313" spans="9:9" hidden="1" x14ac:dyDescent="0.25">
      <c r="I2313" s="122"/>
    </row>
    <row r="2314" spans="9:9" hidden="1" x14ac:dyDescent="0.25">
      <c r="I2314" s="122"/>
    </row>
    <row r="2315" spans="9:9" hidden="1" x14ac:dyDescent="0.25">
      <c r="I2315" s="122"/>
    </row>
    <row r="2316" spans="9:9" hidden="1" x14ac:dyDescent="0.25">
      <c r="I2316" s="122"/>
    </row>
    <row r="2317" spans="9:9" hidden="1" x14ac:dyDescent="0.25">
      <c r="I2317" s="122"/>
    </row>
    <row r="2318" spans="9:9" hidden="1" x14ac:dyDescent="0.25">
      <c r="I2318" s="122"/>
    </row>
    <row r="2319" spans="9:9" hidden="1" x14ac:dyDescent="0.25">
      <c r="I2319" s="122"/>
    </row>
    <row r="2320" spans="9:9" hidden="1" x14ac:dyDescent="0.25">
      <c r="I2320" s="122"/>
    </row>
    <row r="2321" spans="9:9" hidden="1" x14ac:dyDescent="0.25">
      <c r="I2321" s="122"/>
    </row>
    <row r="2322" spans="9:9" hidden="1" x14ac:dyDescent="0.25">
      <c r="I2322" s="122"/>
    </row>
    <row r="2323" spans="9:9" hidden="1" x14ac:dyDescent="0.25">
      <c r="I2323" s="122"/>
    </row>
    <row r="2324" spans="9:9" hidden="1" x14ac:dyDescent="0.25">
      <c r="I2324" s="122"/>
    </row>
    <row r="2325" spans="9:9" hidden="1" x14ac:dyDescent="0.25">
      <c r="I2325" s="122"/>
    </row>
    <row r="2326" spans="9:9" hidden="1" x14ac:dyDescent="0.25">
      <c r="I2326" s="122"/>
    </row>
    <row r="2327" spans="9:9" hidden="1" x14ac:dyDescent="0.25">
      <c r="I2327" s="122"/>
    </row>
    <row r="2328" spans="9:9" hidden="1" x14ac:dyDescent="0.25">
      <c r="I2328" s="122"/>
    </row>
    <row r="2329" spans="9:9" hidden="1" x14ac:dyDescent="0.25">
      <c r="I2329" s="122"/>
    </row>
    <row r="2330" spans="9:9" hidden="1" x14ac:dyDescent="0.25">
      <c r="I2330" s="122"/>
    </row>
    <row r="2331" spans="9:9" hidden="1" x14ac:dyDescent="0.25">
      <c r="I2331" s="122"/>
    </row>
    <row r="2332" spans="9:9" hidden="1" x14ac:dyDescent="0.25">
      <c r="I2332" s="122"/>
    </row>
    <row r="2333" spans="9:9" hidden="1" x14ac:dyDescent="0.25">
      <c r="I2333" s="122"/>
    </row>
    <row r="2334" spans="9:9" hidden="1" x14ac:dyDescent="0.25">
      <c r="I2334" s="122"/>
    </row>
    <row r="2335" spans="9:9" hidden="1" x14ac:dyDescent="0.25">
      <c r="I2335" s="122"/>
    </row>
    <row r="2336" spans="9:9" hidden="1" x14ac:dyDescent="0.25">
      <c r="I2336" s="122"/>
    </row>
    <row r="2337" spans="9:9" hidden="1" x14ac:dyDescent="0.25">
      <c r="I2337" s="122"/>
    </row>
    <row r="2338" spans="9:9" hidden="1" x14ac:dyDescent="0.25">
      <c r="I2338" s="122"/>
    </row>
    <row r="2339" spans="9:9" hidden="1" x14ac:dyDescent="0.25">
      <c r="I2339" s="122"/>
    </row>
    <row r="2340" spans="9:9" hidden="1" x14ac:dyDescent="0.25">
      <c r="I2340" s="122"/>
    </row>
    <row r="2341" spans="9:9" hidden="1" x14ac:dyDescent="0.25">
      <c r="I2341" s="122"/>
    </row>
    <row r="2342" spans="9:9" hidden="1" x14ac:dyDescent="0.25">
      <c r="I2342" s="122"/>
    </row>
    <row r="2343" spans="9:9" hidden="1" x14ac:dyDescent="0.25">
      <c r="I2343" s="122"/>
    </row>
    <row r="2344" spans="9:9" hidden="1" x14ac:dyDescent="0.25">
      <c r="I2344" s="122"/>
    </row>
    <row r="2345" spans="9:9" hidden="1" x14ac:dyDescent="0.25">
      <c r="I2345" s="122"/>
    </row>
    <row r="2346" spans="9:9" hidden="1" x14ac:dyDescent="0.25">
      <c r="I2346" s="122"/>
    </row>
    <row r="2347" spans="9:9" hidden="1" x14ac:dyDescent="0.25">
      <c r="I2347" s="122"/>
    </row>
    <row r="2348" spans="9:9" hidden="1" x14ac:dyDescent="0.25">
      <c r="I2348" s="122"/>
    </row>
    <row r="2349" spans="9:9" hidden="1" x14ac:dyDescent="0.25">
      <c r="I2349" s="122"/>
    </row>
    <row r="2350" spans="9:9" hidden="1" x14ac:dyDescent="0.25">
      <c r="I2350" s="122"/>
    </row>
    <row r="2351" spans="9:9" hidden="1" x14ac:dyDescent="0.25">
      <c r="I2351" s="122"/>
    </row>
    <row r="2352" spans="9:9" hidden="1" x14ac:dyDescent="0.25">
      <c r="I2352" s="122"/>
    </row>
    <row r="2353" spans="9:9" hidden="1" x14ac:dyDescent="0.25">
      <c r="I2353" s="122"/>
    </row>
    <row r="2354" spans="9:9" hidden="1" x14ac:dyDescent="0.25">
      <c r="I2354" s="122"/>
    </row>
    <row r="2355" spans="9:9" hidden="1" x14ac:dyDescent="0.25">
      <c r="I2355" s="122"/>
    </row>
    <row r="2356" spans="9:9" hidden="1" x14ac:dyDescent="0.25">
      <c r="I2356" s="122"/>
    </row>
    <row r="2357" spans="9:9" hidden="1" x14ac:dyDescent="0.25">
      <c r="I2357" s="122"/>
    </row>
    <row r="2358" spans="9:9" hidden="1" x14ac:dyDescent="0.25">
      <c r="I2358" s="122"/>
    </row>
    <row r="2359" spans="9:9" hidden="1" x14ac:dyDescent="0.25">
      <c r="I2359" s="122"/>
    </row>
    <row r="2360" spans="9:9" hidden="1" x14ac:dyDescent="0.25">
      <c r="I2360" s="122"/>
    </row>
    <row r="2361" spans="9:9" hidden="1" x14ac:dyDescent="0.25">
      <c r="I2361" s="122"/>
    </row>
    <row r="2362" spans="9:9" hidden="1" x14ac:dyDescent="0.25">
      <c r="I2362" s="122"/>
    </row>
    <row r="2363" spans="9:9" hidden="1" x14ac:dyDescent="0.25">
      <c r="I2363" s="122"/>
    </row>
    <row r="2364" spans="9:9" hidden="1" x14ac:dyDescent="0.25">
      <c r="I2364" s="122"/>
    </row>
    <row r="2365" spans="9:9" hidden="1" x14ac:dyDescent="0.25">
      <c r="I2365" s="122"/>
    </row>
    <row r="2366" spans="9:9" hidden="1" x14ac:dyDescent="0.25">
      <c r="I2366" s="122"/>
    </row>
    <row r="2367" spans="9:9" hidden="1" x14ac:dyDescent="0.25">
      <c r="I2367" s="122"/>
    </row>
    <row r="2368" spans="9:9" hidden="1" x14ac:dyDescent="0.25">
      <c r="I2368" s="122"/>
    </row>
    <row r="2369" spans="9:9" hidden="1" x14ac:dyDescent="0.25">
      <c r="I2369" s="122"/>
    </row>
    <row r="2370" spans="9:9" hidden="1" x14ac:dyDescent="0.25">
      <c r="I2370" s="122"/>
    </row>
    <row r="2371" spans="9:9" hidden="1" x14ac:dyDescent="0.25">
      <c r="I2371" s="122"/>
    </row>
    <row r="2372" spans="9:9" hidden="1" x14ac:dyDescent="0.25">
      <c r="I2372" s="122"/>
    </row>
    <row r="2373" spans="9:9" hidden="1" x14ac:dyDescent="0.25">
      <c r="I2373" s="122"/>
    </row>
    <row r="2374" spans="9:9" hidden="1" x14ac:dyDescent="0.25">
      <c r="I2374" s="122"/>
    </row>
    <row r="2375" spans="9:9" hidden="1" x14ac:dyDescent="0.25">
      <c r="I2375" s="122"/>
    </row>
    <row r="2376" spans="9:9" hidden="1" x14ac:dyDescent="0.25">
      <c r="I2376" s="122"/>
    </row>
    <row r="2377" spans="9:9" hidden="1" x14ac:dyDescent="0.25">
      <c r="I2377" s="122"/>
    </row>
    <row r="2378" spans="9:9" hidden="1" x14ac:dyDescent="0.25">
      <c r="I2378" s="122"/>
    </row>
    <row r="2379" spans="9:9" hidden="1" x14ac:dyDescent="0.25">
      <c r="I2379" s="122"/>
    </row>
    <row r="2380" spans="9:9" hidden="1" x14ac:dyDescent="0.25">
      <c r="I2380" s="122"/>
    </row>
    <row r="2381" spans="9:9" hidden="1" x14ac:dyDescent="0.25">
      <c r="I2381" s="122"/>
    </row>
    <row r="2382" spans="9:9" hidden="1" x14ac:dyDescent="0.25">
      <c r="I2382" s="122"/>
    </row>
    <row r="2383" spans="9:9" hidden="1" x14ac:dyDescent="0.25">
      <c r="I2383" s="122"/>
    </row>
    <row r="2384" spans="9:9" hidden="1" x14ac:dyDescent="0.25">
      <c r="I2384" s="122"/>
    </row>
    <row r="2385" spans="9:9" hidden="1" x14ac:dyDescent="0.25">
      <c r="I2385" s="122"/>
    </row>
    <row r="2386" spans="9:9" hidden="1" x14ac:dyDescent="0.25">
      <c r="I2386" s="122"/>
    </row>
    <row r="2387" spans="9:9" hidden="1" x14ac:dyDescent="0.25">
      <c r="I2387" s="122"/>
    </row>
    <row r="2388" spans="9:9" hidden="1" x14ac:dyDescent="0.25">
      <c r="I2388" s="122"/>
    </row>
    <row r="2389" spans="9:9" hidden="1" x14ac:dyDescent="0.25">
      <c r="I2389" s="122"/>
    </row>
    <row r="2390" spans="9:9" hidden="1" x14ac:dyDescent="0.25">
      <c r="I2390" s="122"/>
    </row>
    <row r="2391" spans="9:9" hidden="1" x14ac:dyDescent="0.25">
      <c r="I2391" s="122"/>
    </row>
    <row r="2392" spans="9:9" hidden="1" x14ac:dyDescent="0.25">
      <c r="I2392" s="122"/>
    </row>
    <row r="2393" spans="9:9" hidden="1" x14ac:dyDescent="0.25">
      <c r="I2393" s="122"/>
    </row>
    <row r="2394" spans="9:9" hidden="1" x14ac:dyDescent="0.25">
      <c r="I2394" s="122"/>
    </row>
    <row r="2395" spans="9:9" hidden="1" x14ac:dyDescent="0.25">
      <c r="I2395" s="122"/>
    </row>
    <row r="2396" spans="9:9" hidden="1" x14ac:dyDescent="0.25">
      <c r="I2396" s="122"/>
    </row>
    <row r="2397" spans="9:9" hidden="1" x14ac:dyDescent="0.25">
      <c r="I2397" s="122"/>
    </row>
    <row r="2398" spans="9:9" hidden="1" x14ac:dyDescent="0.25">
      <c r="I2398" s="122"/>
    </row>
    <row r="2399" spans="9:9" hidden="1" x14ac:dyDescent="0.25">
      <c r="I2399" s="122"/>
    </row>
    <row r="2400" spans="9:9" hidden="1" x14ac:dyDescent="0.25">
      <c r="I2400" s="122"/>
    </row>
    <row r="2401" spans="9:9" hidden="1" x14ac:dyDescent="0.25">
      <c r="I2401" s="122"/>
    </row>
    <row r="2402" spans="9:9" hidden="1" x14ac:dyDescent="0.25">
      <c r="I2402" s="122"/>
    </row>
    <row r="2403" spans="9:9" hidden="1" x14ac:dyDescent="0.25">
      <c r="I2403" s="122"/>
    </row>
    <row r="2404" spans="9:9" hidden="1" x14ac:dyDescent="0.25">
      <c r="I2404" s="122"/>
    </row>
    <row r="2405" spans="9:9" hidden="1" x14ac:dyDescent="0.25">
      <c r="I2405" s="122"/>
    </row>
    <row r="2406" spans="9:9" hidden="1" x14ac:dyDescent="0.25">
      <c r="I2406" s="122"/>
    </row>
    <row r="2407" spans="9:9" hidden="1" x14ac:dyDescent="0.25">
      <c r="I2407" s="122"/>
    </row>
    <row r="2408" spans="9:9" hidden="1" x14ac:dyDescent="0.25">
      <c r="I2408" s="122"/>
    </row>
    <row r="2409" spans="9:9" hidden="1" x14ac:dyDescent="0.25">
      <c r="I2409" s="122"/>
    </row>
    <row r="2410" spans="9:9" hidden="1" x14ac:dyDescent="0.25">
      <c r="I2410" s="122"/>
    </row>
    <row r="2411" spans="9:9" hidden="1" x14ac:dyDescent="0.25">
      <c r="I2411" s="122"/>
    </row>
    <row r="2412" spans="9:9" hidden="1" x14ac:dyDescent="0.25">
      <c r="I2412" s="122"/>
    </row>
    <row r="2413" spans="9:9" hidden="1" x14ac:dyDescent="0.25">
      <c r="I2413" s="122"/>
    </row>
    <row r="2414" spans="9:9" hidden="1" x14ac:dyDescent="0.25">
      <c r="I2414" s="122"/>
    </row>
    <row r="2415" spans="9:9" hidden="1" x14ac:dyDescent="0.25">
      <c r="I2415" s="122"/>
    </row>
    <row r="2416" spans="9:9" hidden="1" x14ac:dyDescent="0.25">
      <c r="I2416" s="122"/>
    </row>
    <row r="2417" spans="9:9" hidden="1" x14ac:dyDescent="0.25">
      <c r="I2417" s="122"/>
    </row>
    <row r="2418" spans="9:9" hidden="1" x14ac:dyDescent="0.25">
      <c r="I2418" s="122"/>
    </row>
    <row r="2419" spans="9:9" hidden="1" x14ac:dyDescent="0.25">
      <c r="I2419" s="122"/>
    </row>
    <row r="2420" spans="9:9" hidden="1" x14ac:dyDescent="0.25">
      <c r="I2420" s="122"/>
    </row>
    <row r="2421" spans="9:9" hidden="1" x14ac:dyDescent="0.25">
      <c r="I2421" s="122"/>
    </row>
    <row r="2422" spans="9:9" hidden="1" x14ac:dyDescent="0.25">
      <c r="I2422" s="122"/>
    </row>
    <row r="2423" spans="9:9" hidden="1" x14ac:dyDescent="0.25">
      <c r="I2423" s="122"/>
    </row>
    <row r="2424" spans="9:9" hidden="1" x14ac:dyDescent="0.25">
      <c r="I2424" s="122"/>
    </row>
    <row r="2425" spans="9:9" hidden="1" x14ac:dyDescent="0.25">
      <c r="I2425" s="122"/>
    </row>
    <row r="2426" spans="9:9" hidden="1" x14ac:dyDescent="0.25">
      <c r="I2426" s="122"/>
    </row>
    <row r="2427" spans="9:9" hidden="1" x14ac:dyDescent="0.25">
      <c r="I2427" s="122"/>
    </row>
    <row r="2428" spans="9:9" hidden="1" x14ac:dyDescent="0.25">
      <c r="I2428" s="122"/>
    </row>
    <row r="2429" spans="9:9" hidden="1" x14ac:dyDescent="0.25">
      <c r="I2429" s="122"/>
    </row>
    <row r="2430" spans="9:9" hidden="1" x14ac:dyDescent="0.25">
      <c r="I2430" s="122"/>
    </row>
    <row r="2431" spans="9:9" hidden="1" x14ac:dyDescent="0.25">
      <c r="I2431" s="122"/>
    </row>
    <row r="2432" spans="9:9" hidden="1" x14ac:dyDescent="0.25">
      <c r="I2432" s="122"/>
    </row>
    <row r="2433" spans="9:9" hidden="1" x14ac:dyDescent="0.25">
      <c r="I2433" s="122"/>
    </row>
    <row r="2434" spans="9:9" hidden="1" x14ac:dyDescent="0.25">
      <c r="I2434" s="122"/>
    </row>
    <row r="2435" spans="9:9" hidden="1" x14ac:dyDescent="0.25">
      <c r="I2435" s="122"/>
    </row>
    <row r="2436" spans="9:9" hidden="1" x14ac:dyDescent="0.25">
      <c r="I2436" s="122"/>
    </row>
    <row r="2437" spans="9:9" hidden="1" x14ac:dyDescent="0.25">
      <c r="I2437" s="122"/>
    </row>
    <row r="2438" spans="9:9" hidden="1" x14ac:dyDescent="0.25">
      <c r="I2438" s="122"/>
    </row>
    <row r="2439" spans="9:9" hidden="1" x14ac:dyDescent="0.25">
      <c r="I2439" s="122"/>
    </row>
    <row r="2440" spans="9:9" hidden="1" x14ac:dyDescent="0.25">
      <c r="I2440" s="122"/>
    </row>
    <row r="2441" spans="9:9" hidden="1" x14ac:dyDescent="0.25">
      <c r="I2441" s="122"/>
    </row>
    <row r="2442" spans="9:9" hidden="1" x14ac:dyDescent="0.25">
      <c r="I2442" s="122"/>
    </row>
    <row r="2443" spans="9:9" hidden="1" x14ac:dyDescent="0.25">
      <c r="I2443" s="122"/>
    </row>
    <row r="2444" spans="9:9" hidden="1" x14ac:dyDescent="0.25">
      <c r="I2444" s="122"/>
    </row>
    <row r="2445" spans="9:9" hidden="1" x14ac:dyDescent="0.25">
      <c r="I2445" s="122"/>
    </row>
    <row r="2446" spans="9:9" hidden="1" x14ac:dyDescent="0.25">
      <c r="I2446" s="122"/>
    </row>
    <row r="2447" spans="9:9" hidden="1" x14ac:dyDescent="0.25">
      <c r="I2447" s="122"/>
    </row>
    <row r="2448" spans="9:9" hidden="1" x14ac:dyDescent="0.25">
      <c r="I2448" s="122"/>
    </row>
    <row r="2449" spans="9:9" hidden="1" x14ac:dyDescent="0.25">
      <c r="I2449" s="122"/>
    </row>
    <row r="2450" spans="9:9" hidden="1" x14ac:dyDescent="0.25">
      <c r="I2450" s="122"/>
    </row>
    <row r="2451" spans="9:9" hidden="1" x14ac:dyDescent="0.25">
      <c r="I2451" s="122"/>
    </row>
    <row r="2452" spans="9:9" hidden="1" x14ac:dyDescent="0.25">
      <c r="I2452" s="122"/>
    </row>
    <row r="2453" spans="9:9" hidden="1" x14ac:dyDescent="0.25">
      <c r="I2453" s="122"/>
    </row>
    <row r="2454" spans="9:9" hidden="1" x14ac:dyDescent="0.25">
      <c r="I2454" s="122"/>
    </row>
    <row r="2455" spans="9:9" hidden="1" x14ac:dyDescent="0.25">
      <c r="I2455" s="122"/>
    </row>
    <row r="2456" spans="9:9" hidden="1" x14ac:dyDescent="0.25">
      <c r="I2456" s="122"/>
    </row>
    <row r="2457" spans="9:9" hidden="1" x14ac:dyDescent="0.25">
      <c r="I2457" s="122"/>
    </row>
    <row r="2458" spans="9:9" hidden="1" x14ac:dyDescent="0.25">
      <c r="I2458" s="122"/>
    </row>
    <row r="2459" spans="9:9" hidden="1" x14ac:dyDescent="0.25">
      <c r="I2459" s="122"/>
    </row>
  </sheetData>
  <sheetProtection formatCells="0" formatColumns="0" formatRows="0" insertRows="0" deleteRows="0"/>
  <mergeCells count="1">
    <mergeCell ref="H171:I171"/>
  </mergeCells>
  <conditionalFormatting sqref="H178:H180">
    <cfRule type="cellIs" dxfId="14" priority="7" operator="greaterThan">
      <formula>0.1</formula>
    </cfRule>
  </conditionalFormatting>
  <conditionalFormatting sqref="H182:H184">
    <cfRule type="cellIs" dxfId="13" priority="6" operator="greaterThan">
      <formula>0.1</formula>
    </cfRule>
  </conditionalFormatting>
  <conditionalFormatting sqref="H174">
    <cfRule type="cellIs" dxfId="12" priority="5" operator="greaterThan">
      <formula>0.1</formula>
    </cfRule>
  </conditionalFormatting>
  <conditionalFormatting sqref="H186:H188">
    <cfRule type="cellIs" dxfId="11" priority="4" operator="greaterThan">
      <formula>0.1</formula>
    </cfRule>
  </conditionalFormatting>
  <conditionalFormatting sqref="H190:H192">
    <cfRule type="cellIs" dxfId="10" priority="3" operator="greaterThan">
      <formula>0.1</formula>
    </cfRule>
  </conditionalFormatting>
  <conditionalFormatting sqref="H175">
    <cfRule type="cellIs" dxfId="9" priority="2" operator="greaterThan">
      <formula>$I$175</formula>
    </cfRule>
  </conditionalFormatting>
  <conditionalFormatting sqref="H176">
    <cfRule type="cellIs" dxfId="8" priority="1" operator="greaterThan">
      <formula>$I$176</formula>
    </cfRule>
  </conditionalFormatting>
  <pageMargins left="0.70866141732283472" right="0.70866141732283472" top="0.54" bottom="1.3779527559055118" header="0.31496062992125984" footer="0.39370078740157483"/>
  <pageSetup paperSize="9" scale="79" fitToHeight="10" orientation="portrait" horizontalDpi="4294967294" verticalDpi="4294967294" r:id="rId1"/>
  <headerFooter>
    <oddFooter>&amp;C&amp;"Times New Roman,полужирный"&amp;12Подпись Претендента / (уполномоченного представителя):
_________________________________/_________________________/
                       (подпись)                              (расшифровка подписи)
   М.п.</oddFooter>
  </headerFooter>
  <rowBreaks count="1" manualBreakCount="1">
    <brk id="16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вспомог.табл.!$A$1:$A$5</xm:f>
          </x14:formula1>
          <xm:sqref>I169:I170 I193:I194 I198 I200:I2459</xm:sqref>
        </x14:dataValidation>
        <x14:dataValidation type="list" allowBlank="1" showInputMessage="1" showErrorMessage="1">
          <x14:formula1>
            <xm:f>вспомог.табл.!$A$35:$A$37</xm:f>
          </x14:formula1>
          <xm:sqref>C8:C37 C40:C69 C72:C101 C104:C133 C136:C165</xm:sqref>
        </x14:dataValidation>
        <x14:dataValidation type="list" allowBlank="1" showInputMessage="1" showErrorMessage="1">
          <x14:formula1>
            <xm:f>вспомог.табл.!$A$39:$A$41</xm:f>
          </x14:formula1>
          <xm:sqref>E8:E37 E40:E69 E72:E101 E104:E133 E136:E165</xm:sqref>
        </x14:dataValidation>
        <x14:dataValidation type="list" allowBlank="1" showInputMessage="1" showErrorMessage="1">
          <x14:formula1>
            <xm:f>вспомог.табл.!$A$2:$A$16</xm:f>
          </x14:formula1>
          <xm:sqref>I136:I165</xm:sqref>
        </x14:dataValidation>
        <x14:dataValidation type="list" allowBlank="1" showInputMessage="1" showErrorMessage="1">
          <x14:formula1>
            <xm:f>вспомог.табл.!$A$2:$A$16</xm:f>
          </x14:formula1>
          <xm:sqref>I8:I37 I40:I69 I72:I101 I104:I133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386"/>
  <sheetViews>
    <sheetView zoomScale="85" zoomScaleNormal="85" zoomScaleSheetLayoutView="85" workbookViewId="0">
      <selection activeCell="A72" sqref="A72:H73"/>
    </sheetView>
  </sheetViews>
  <sheetFormatPr defaultColWidth="0" defaultRowHeight="15.75" zeroHeight="1" outlineLevelRow="1" outlineLevelCol="1" x14ac:dyDescent="0.25"/>
  <cols>
    <col min="1" max="1" width="7.5703125" style="68" customWidth="1"/>
    <col min="2" max="2" width="8.7109375" style="63" customWidth="1"/>
    <col min="3" max="3" width="6.7109375" style="63" customWidth="1"/>
    <col min="4" max="4" width="12.85546875" style="63" customWidth="1"/>
    <col min="5" max="5" width="11.7109375" style="63" customWidth="1"/>
    <col min="6" max="6" width="15.28515625" style="63" customWidth="1"/>
    <col min="7" max="7" width="17.85546875" style="63" customWidth="1"/>
    <col min="8" max="8" width="18" style="63" customWidth="1"/>
    <col min="9" max="9" width="0.85546875" style="63" customWidth="1"/>
    <col min="10" max="10" width="10.7109375" style="63" hidden="1" customWidth="1"/>
    <col min="11" max="11" width="60" style="63" hidden="1" customWidth="1" outlineLevel="1"/>
    <col min="12" max="12" width="9.140625" style="178" hidden="1" customWidth="1"/>
    <col min="13" max="13" width="0" style="178" hidden="1" customWidth="1"/>
    <col min="14" max="16384" width="9.140625" style="178" hidden="1"/>
  </cols>
  <sheetData>
    <row r="1" spans="1:11" ht="63.75" customHeight="1" thickBot="1" x14ac:dyDescent="0.3">
      <c r="A1" s="249"/>
      <c r="B1" s="260"/>
      <c r="C1" s="260"/>
      <c r="D1" s="260"/>
      <c r="E1" s="260"/>
      <c r="F1" s="260"/>
      <c r="G1" s="260"/>
      <c r="H1" s="260"/>
      <c r="I1" s="60"/>
    </row>
    <row r="2" spans="1:11" ht="63.75" thickBot="1" x14ac:dyDescent="0.3">
      <c r="A2" s="272" t="s">
        <v>1</v>
      </c>
      <c r="B2" s="273"/>
      <c r="C2" s="274"/>
      <c r="D2" s="188" t="s">
        <v>21</v>
      </c>
      <c r="E2" s="189" t="s">
        <v>125</v>
      </c>
      <c r="F2" s="189" t="s">
        <v>133</v>
      </c>
      <c r="G2" s="189" t="s">
        <v>126</v>
      </c>
      <c r="H2" s="83" t="s">
        <v>10</v>
      </c>
      <c r="I2" s="61"/>
      <c r="J2" s="123"/>
      <c r="K2" s="123"/>
    </row>
    <row r="3" spans="1:11" s="192" customFormat="1" ht="32.25" customHeight="1" thickBot="1" x14ac:dyDescent="0.3">
      <c r="A3" s="257" t="s">
        <v>139</v>
      </c>
      <c r="B3" s="258"/>
      <c r="C3" s="258"/>
      <c r="D3" s="258"/>
      <c r="E3" s="258"/>
      <c r="F3" s="258"/>
      <c r="G3" s="258"/>
      <c r="H3" s="259"/>
      <c r="I3" s="190"/>
      <c r="J3" s="191"/>
      <c r="K3" s="191"/>
    </row>
    <row r="4" spans="1:11" x14ac:dyDescent="0.25">
      <c r="A4" s="275" t="s">
        <v>2</v>
      </c>
      <c r="B4" s="276"/>
      <c r="C4" s="277"/>
      <c r="D4" s="179" t="s">
        <v>140</v>
      </c>
      <c r="E4" s="180"/>
      <c r="F4" s="180"/>
      <c r="G4" s="181">
        <f>E4*F4</f>
        <v>0</v>
      </c>
      <c r="H4" s="182"/>
      <c r="I4" s="61"/>
      <c r="J4" s="123"/>
      <c r="K4" s="123" t="str">
        <f>$A$3</f>
        <v>КН Земельного участка, номер этапа строительства (дома), общая площадь квартир в доме,  этажность</v>
      </c>
    </row>
    <row r="5" spans="1:11" x14ac:dyDescent="0.25">
      <c r="A5" s="278" t="s">
        <v>2</v>
      </c>
      <c r="B5" s="279"/>
      <c r="C5" s="280"/>
      <c r="D5" s="179">
        <v>3</v>
      </c>
      <c r="E5" s="100"/>
      <c r="F5" s="180"/>
      <c r="G5" s="101">
        <f t="shared" ref="G5:G33" si="0">E5*F5</f>
        <v>0</v>
      </c>
      <c r="H5" s="102"/>
      <c r="I5" s="61"/>
      <c r="J5" s="123"/>
      <c r="K5" s="123" t="str">
        <f t="shared" ref="K5:K33" si="1">$A$3</f>
        <v>КН Земельного участка, номер этапа строительства (дома), общая площадь квартир в доме,  этажность</v>
      </c>
    </row>
    <row r="6" spans="1:11" x14ac:dyDescent="0.25">
      <c r="A6" s="278" t="s">
        <v>3</v>
      </c>
      <c r="B6" s="279"/>
      <c r="C6" s="280"/>
      <c r="D6" s="179" t="s">
        <v>140</v>
      </c>
      <c r="E6" s="100"/>
      <c r="F6" s="180"/>
      <c r="G6" s="101">
        <f t="shared" si="0"/>
        <v>0</v>
      </c>
      <c r="H6" s="102"/>
      <c r="I6" s="61"/>
      <c r="J6" s="123"/>
      <c r="K6" s="123" t="str">
        <f t="shared" si="1"/>
        <v>КН Земельного участка, номер этапа строительства (дома), общая площадь квартир в доме,  этажность</v>
      </c>
    </row>
    <row r="7" spans="1:11" x14ac:dyDescent="0.25">
      <c r="A7" s="278" t="s">
        <v>3</v>
      </c>
      <c r="B7" s="279"/>
      <c r="C7" s="280"/>
      <c r="D7" s="179">
        <v>3</v>
      </c>
      <c r="E7" s="103"/>
      <c r="F7" s="180"/>
      <c r="G7" s="103">
        <f t="shared" si="0"/>
        <v>0</v>
      </c>
      <c r="H7" s="183"/>
      <c r="I7" s="61"/>
      <c r="J7" s="123"/>
      <c r="K7" s="123" t="str">
        <f t="shared" si="1"/>
        <v>КН Земельного участка, номер этапа строительства (дома), общая площадь квартир в доме,  этажность</v>
      </c>
    </row>
    <row r="8" spans="1:11" x14ac:dyDescent="0.25">
      <c r="A8" s="278" t="s">
        <v>14</v>
      </c>
      <c r="B8" s="279"/>
      <c r="C8" s="280"/>
      <c r="D8" s="179" t="s">
        <v>140</v>
      </c>
      <c r="E8" s="103"/>
      <c r="F8" s="103"/>
      <c r="G8" s="103">
        <f t="shared" si="0"/>
        <v>0</v>
      </c>
      <c r="H8" s="183"/>
      <c r="I8" s="61"/>
      <c r="J8" s="123"/>
      <c r="K8" s="123" t="str">
        <f t="shared" si="1"/>
        <v>КН Земельного участка, номер этапа строительства (дома), общая площадь квартир в доме,  этажность</v>
      </c>
    </row>
    <row r="9" spans="1:11" ht="16.5" thickBot="1" x14ac:dyDescent="0.3">
      <c r="A9" s="278" t="s">
        <v>14</v>
      </c>
      <c r="B9" s="279"/>
      <c r="C9" s="280"/>
      <c r="D9" s="179">
        <v>3</v>
      </c>
      <c r="E9" s="103"/>
      <c r="F9" s="103"/>
      <c r="G9" s="103">
        <f t="shared" si="0"/>
        <v>0</v>
      </c>
      <c r="H9" s="183"/>
      <c r="I9" s="61"/>
      <c r="J9" s="123"/>
      <c r="K9" s="123" t="str">
        <f t="shared" si="1"/>
        <v>КН Земельного участка, номер этапа строительства (дома), общая площадь квартир в доме,  этажность</v>
      </c>
    </row>
    <row r="10" spans="1:11" hidden="1" outlineLevel="1" x14ac:dyDescent="0.25">
      <c r="A10" s="278"/>
      <c r="B10" s="279"/>
      <c r="C10" s="280"/>
      <c r="D10" s="179"/>
      <c r="E10" s="103"/>
      <c r="F10" s="103"/>
      <c r="G10" s="103">
        <f t="shared" si="0"/>
        <v>0</v>
      </c>
      <c r="H10" s="183"/>
      <c r="I10" s="61"/>
      <c r="J10" s="123"/>
      <c r="K10" s="123" t="str">
        <f t="shared" si="1"/>
        <v>КН Земельного участка, номер этапа строительства (дома), общая площадь квартир в доме,  этажность</v>
      </c>
    </row>
    <row r="11" spans="1:11" hidden="1" outlineLevel="1" x14ac:dyDescent="0.25">
      <c r="A11" s="278"/>
      <c r="B11" s="279"/>
      <c r="C11" s="280"/>
      <c r="D11" s="179"/>
      <c r="E11" s="103"/>
      <c r="F11" s="103"/>
      <c r="G11" s="103">
        <f t="shared" si="0"/>
        <v>0</v>
      </c>
      <c r="H11" s="183"/>
      <c r="I11" s="61"/>
      <c r="J11" s="123"/>
      <c r="K11" s="123" t="str">
        <f t="shared" si="1"/>
        <v>КН Земельного участка, номер этапа строительства (дома), общая площадь квартир в доме,  этажность</v>
      </c>
    </row>
    <row r="12" spans="1:11" hidden="1" outlineLevel="1" x14ac:dyDescent="0.25">
      <c r="A12" s="278"/>
      <c r="B12" s="279"/>
      <c r="C12" s="280"/>
      <c r="D12" s="179"/>
      <c r="E12" s="103"/>
      <c r="F12" s="103"/>
      <c r="G12" s="103">
        <f t="shared" si="0"/>
        <v>0</v>
      </c>
      <c r="H12" s="183"/>
      <c r="I12" s="61"/>
      <c r="J12" s="123"/>
      <c r="K12" s="123" t="str">
        <f t="shared" si="1"/>
        <v>КН Земельного участка, номер этапа строительства (дома), общая площадь квартир в доме,  этажность</v>
      </c>
    </row>
    <row r="13" spans="1:11" hidden="1" outlineLevel="1" x14ac:dyDescent="0.25">
      <c r="A13" s="278"/>
      <c r="B13" s="279"/>
      <c r="C13" s="280"/>
      <c r="D13" s="179"/>
      <c r="E13" s="103"/>
      <c r="F13" s="103"/>
      <c r="G13" s="103">
        <f t="shared" si="0"/>
        <v>0</v>
      </c>
      <c r="H13" s="183"/>
      <c r="I13" s="61"/>
      <c r="J13" s="123"/>
      <c r="K13" s="123" t="str">
        <f t="shared" si="1"/>
        <v>КН Земельного участка, номер этапа строительства (дома), общая площадь квартир в доме,  этажность</v>
      </c>
    </row>
    <row r="14" spans="1:11" hidden="1" outlineLevel="1" x14ac:dyDescent="0.25">
      <c r="A14" s="278"/>
      <c r="B14" s="279"/>
      <c r="C14" s="280"/>
      <c r="D14" s="179"/>
      <c r="E14" s="103"/>
      <c r="F14" s="103"/>
      <c r="G14" s="103">
        <f t="shared" si="0"/>
        <v>0</v>
      </c>
      <c r="H14" s="183"/>
      <c r="I14" s="61"/>
      <c r="J14" s="123"/>
      <c r="K14" s="123" t="str">
        <f t="shared" si="1"/>
        <v>КН Земельного участка, номер этапа строительства (дома), общая площадь квартир в доме,  этажность</v>
      </c>
    </row>
    <row r="15" spans="1:11" hidden="1" outlineLevel="1" x14ac:dyDescent="0.25">
      <c r="A15" s="278"/>
      <c r="B15" s="279"/>
      <c r="C15" s="280"/>
      <c r="D15" s="179"/>
      <c r="E15" s="103"/>
      <c r="F15" s="103"/>
      <c r="G15" s="103">
        <f t="shared" si="0"/>
        <v>0</v>
      </c>
      <c r="H15" s="183"/>
      <c r="I15" s="61"/>
      <c r="J15" s="123"/>
      <c r="K15" s="123" t="str">
        <f t="shared" si="1"/>
        <v>КН Земельного участка, номер этапа строительства (дома), общая площадь квартир в доме,  этажность</v>
      </c>
    </row>
    <row r="16" spans="1:11" hidden="1" outlineLevel="1" x14ac:dyDescent="0.25">
      <c r="A16" s="278"/>
      <c r="B16" s="279"/>
      <c r="C16" s="280"/>
      <c r="D16" s="179"/>
      <c r="E16" s="103"/>
      <c r="F16" s="103"/>
      <c r="G16" s="103">
        <f t="shared" si="0"/>
        <v>0</v>
      </c>
      <c r="H16" s="183"/>
      <c r="I16" s="61"/>
      <c r="J16" s="123"/>
      <c r="K16" s="123" t="str">
        <f t="shared" si="1"/>
        <v>КН Земельного участка, номер этапа строительства (дома), общая площадь квартир в доме,  этажность</v>
      </c>
    </row>
    <row r="17" spans="1:11" hidden="1" outlineLevel="1" x14ac:dyDescent="0.25">
      <c r="A17" s="278"/>
      <c r="B17" s="279"/>
      <c r="C17" s="280"/>
      <c r="D17" s="179"/>
      <c r="E17" s="103"/>
      <c r="F17" s="103"/>
      <c r="G17" s="103">
        <f t="shared" si="0"/>
        <v>0</v>
      </c>
      <c r="H17" s="183"/>
      <c r="I17" s="61"/>
      <c r="J17" s="123"/>
      <c r="K17" s="123" t="str">
        <f t="shared" si="1"/>
        <v>КН Земельного участка, номер этапа строительства (дома), общая площадь квартир в доме,  этажность</v>
      </c>
    </row>
    <row r="18" spans="1:11" hidden="1" outlineLevel="1" x14ac:dyDescent="0.25">
      <c r="A18" s="278"/>
      <c r="B18" s="279"/>
      <c r="C18" s="280"/>
      <c r="D18" s="179"/>
      <c r="E18" s="103"/>
      <c r="F18" s="103"/>
      <c r="G18" s="103">
        <f t="shared" si="0"/>
        <v>0</v>
      </c>
      <c r="H18" s="183"/>
      <c r="I18" s="61"/>
      <c r="J18" s="123"/>
      <c r="K18" s="123" t="str">
        <f t="shared" si="1"/>
        <v>КН Земельного участка, номер этапа строительства (дома), общая площадь квартир в доме,  этажность</v>
      </c>
    </row>
    <row r="19" spans="1:11" hidden="1" outlineLevel="1" x14ac:dyDescent="0.25">
      <c r="A19" s="278"/>
      <c r="B19" s="279"/>
      <c r="C19" s="280"/>
      <c r="D19" s="179"/>
      <c r="E19" s="103"/>
      <c r="F19" s="103"/>
      <c r="G19" s="103">
        <f t="shared" si="0"/>
        <v>0</v>
      </c>
      <c r="H19" s="183"/>
      <c r="I19" s="61"/>
      <c r="J19" s="123"/>
      <c r="K19" s="123" t="str">
        <f t="shared" si="1"/>
        <v>КН Земельного участка, номер этапа строительства (дома), общая площадь квартир в доме,  этажность</v>
      </c>
    </row>
    <row r="20" spans="1:11" hidden="1" outlineLevel="1" x14ac:dyDescent="0.25">
      <c r="A20" s="278"/>
      <c r="B20" s="279"/>
      <c r="C20" s="280"/>
      <c r="D20" s="179"/>
      <c r="E20" s="103"/>
      <c r="F20" s="103"/>
      <c r="G20" s="103">
        <f t="shared" si="0"/>
        <v>0</v>
      </c>
      <c r="H20" s="183"/>
      <c r="I20" s="61"/>
      <c r="J20" s="123"/>
      <c r="K20" s="123" t="str">
        <f t="shared" si="1"/>
        <v>КН Земельного участка, номер этапа строительства (дома), общая площадь квартир в доме,  этажность</v>
      </c>
    </row>
    <row r="21" spans="1:11" hidden="1" outlineLevel="1" x14ac:dyDescent="0.25">
      <c r="A21" s="278"/>
      <c r="B21" s="279"/>
      <c r="C21" s="280"/>
      <c r="D21" s="179"/>
      <c r="E21" s="103"/>
      <c r="F21" s="103"/>
      <c r="G21" s="103">
        <f t="shared" si="0"/>
        <v>0</v>
      </c>
      <c r="H21" s="183"/>
      <c r="I21" s="61"/>
      <c r="J21" s="123"/>
      <c r="K21" s="123" t="str">
        <f t="shared" si="1"/>
        <v>КН Земельного участка, номер этапа строительства (дома), общая площадь квартир в доме,  этажность</v>
      </c>
    </row>
    <row r="22" spans="1:11" hidden="1" outlineLevel="1" x14ac:dyDescent="0.25">
      <c r="A22" s="278"/>
      <c r="B22" s="279"/>
      <c r="C22" s="280"/>
      <c r="D22" s="179"/>
      <c r="E22" s="103"/>
      <c r="F22" s="103"/>
      <c r="G22" s="103">
        <f t="shared" si="0"/>
        <v>0</v>
      </c>
      <c r="H22" s="183"/>
      <c r="I22" s="61"/>
      <c r="J22" s="123"/>
      <c r="K22" s="123" t="str">
        <f t="shared" si="1"/>
        <v>КН Земельного участка, номер этапа строительства (дома), общая площадь квартир в доме,  этажность</v>
      </c>
    </row>
    <row r="23" spans="1:11" hidden="1" outlineLevel="1" x14ac:dyDescent="0.25">
      <c r="A23" s="278"/>
      <c r="B23" s="279"/>
      <c r="C23" s="280"/>
      <c r="D23" s="179"/>
      <c r="E23" s="103"/>
      <c r="F23" s="103"/>
      <c r="G23" s="103">
        <f t="shared" si="0"/>
        <v>0</v>
      </c>
      <c r="H23" s="183"/>
      <c r="I23" s="61"/>
      <c r="J23" s="123"/>
      <c r="K23" s="123" t="str">
        <f t="shared" si="1"/>
        <v>КН Земельного участка, номер этапа строительства (дома), общая площадь квартир в доме,  этажность</v>
      </c>
    </row>
    <row r="24" spans="1:11" hidden="1" outlineLevel="1" x14ac:dyDescent="0.25">
      <c r="A24" s="278"/>
      <c r="B24" s="279"/>
      <c r="C24" s="280"/>
      <c r="D24" s="179"/>
      <c r="E24" s="103"/>
      <c r="F24" s="103"/>
      <c r="G24" s="103">
        <f t="shared" si="0"/>
        <v>0</v>
      </c>
      <c r="H24" s="183"/>
      <c r="I24" s="61"/>
      <c r="J24" s="123"/>
      <c r="K24" s="123" t="str">
        <f t="shared" si="1"/>
        <v>КН Земельного участка, номер этапа строительства (дома), общая площадь квартир в доме,  этажность</v>
      </c>
    </row>
    <row r="25" spans="1:11" hidden="1" outlineLevel="1" x14ac:dyDescent="0.25">
      <c r="A25" s="278"/>
      <c r="B25" s="279"/>
      <c r="C25" s="280"/>
      <c r="D25" s="179"/>
      <c r="E25" s="103"/>
      <c r="F25" s="103"/>
      <c r="G25" s="103">
        <f t="shared" si="0"/>
        <v>0</v>
      </c>
      <c r="H25" s="183"/>
      <c r="I25" s="61"/>
      <c r="J25" s="123"/>
      <c r="K25" s="123" t="str">
        <f t="shared" si="1"/>
        <v>КН Земельного участка, номер этапа строительства (дома), общая площадь квартир в доме,  этажность</v>
      </c>
    </row>
    <row r="26" spans="1:11" hidden="1" outlineLevel="1" x14ac:dyDescent="0.25">
      <c r="A26" s="278"/>
      <c r="B26" s="279"/>
      <c r="C26" s="280"/>
      <c r="D26" s="179"/>
      <c r="E26" s="103"/>
      <c r="F26" s="103"/>
      <c r="G26" s="103">
        <f t="shared" si="0"/>
        <v>0</v>
      </c>
      <c r="H26" s="183"/>
      <c r="I26" s="61"/>
      <c r="J26" s="123"/>
      <c r="K26" s="123" t="str">
        <f t="shared" si="1"/>
        <v>КН Земельного участка, номер этапа строительства (дома), общая площадь квартир в доме,  этажность</v>
      </c>
    </row>
    <row r="27" spans="1:11" hidden="1" outlineLevel="1" x14ac:dyDescent="0.25">
      <c r="A27" s="278"/>
      <c r="B27" s="279"/>
      <c r="C27" s="280"/>
      <c r="D27" s="179"/>
      <c r="E27" s="103"/>
      <c r="F27" s="103"/>
      <c r="G27" s="103">
        <f t="shared" si="0"/>
        <v>0</v>
      </c>
      <c r="H27" s="183"/>
      <c r="I27" s="61"/>
      <c r="J27" s="123"/>
      <c r="K27" s="123" t="str">
        <f t="shared" si="1"/>
        <v>КН Земельного участка, номер этапа строительства (дома), общая площадь квартир в доме,  этажность</v>
      </c>
    </row>
    <row r="28" spans="1:11" hidden="1" outlineLevel="1" x14ac:dyDescent="0.25">
      <c r="A28" s="278"/>
      <c r="B28" s="279"/>
      <c r="C28" s="280"/>
      <c r="D28" s="179"/>
      <c r="E28" s="103"/>
      <c r="F28" s="103"/>
      <c r="G28" s="103">
        <f t="shared" si="0"/>
        <v>0</v>
      </c>
      <c r="H28" s="183"/>
      <c r="I28" s="61"/>
      <c r="J28" s="123"/>
      <c r="K28" s="123" t="str">
        <f t="shared" si="1"/>
        <v>КН Земельного участка, номер этапа строительства (дома), общая площадь квартир в доме,  этажность</v>
      </c>
    </row>
    <row r="29" spans="1:11" hidden="1" outlineLevel="1" x14ac:dyDescent="0.25">
      <c r="A29" s="278"/>
      <c r="B29" s="279"/>
      <c r="C29" s="280"/>
      <c r="D29" s="179"/>
      <c r="E29" s="103"/>
      <c r="F29" s="103"/>
      <c r="G29" s="103">
        <f t="shared" si="0"/>
        <v>0</v>
      </c>
      <c r="H29" s="183"/>
      <c r="I29" s="61"/>
      <c r="J29" s="123"/>
      <c r="K29" s="123" t="str">
        <f t="shared" si="1"/>
        <v>КН Земельного участка, номер этапа строительства (дома), общая площадь квартир в доме,  этажность</v>
      </c>
    </row>
    <row r="30" spans="1:11" hidden="1" outlineLevel="1" x14ac:dyDescent="0.25">
      <c r="A30" s="278"/>
      <c r="B30" s="279"/>
      <c r="C30" s="280"/>
      <c r="D30" s="179"/>
      <c r="E30" s="103"/>
      <c r="F30" s="103"/>
      <c r="G30" s="103">
        <f t="shared" si="0"/>
        <v>0</v>
      </c>
      <c r="H30" s="183"/>
      <c r="I30" s="61"/>
      <c r="J30" s="123"/>
      <c r="K30" s="123" t="str">
        <f t="shared" si="1"/>
        <v>КН Земельного участка, номер этапа строительства (дома), общая площадь квартир в доме,  этажность</v>
      </c>
    </row>
    <row r="31" spans="1:11" hidden="1" outlineLevel="1" x14ac:dyDescent="0.25">
      <c r="A31" s="278"/>
      <c r="B31" s="279"/>
      <c r="C31" s="280"/>
      <c r="D31" s="179"/>
      <c r="E31" s="103"/>
      <c r="F31" s="103"/>
      <c r="G31" s="103">
        <f t="shared" si="0"/>
        <v>0</v>
      </c>
      <c r="H31" s="183"/>
      <c r="I31" s="61"/>
      <c r="J31" s="123"/>
      <c r="K31" s="123" t="str">
        <f t="shared" si="1"/>
        <v>КН Земельного участка, номер этапа строительства (дома), общая площадь квартир в доме,  этажность</v>
      </c>
    </row>
    <row r="32" spans="1:11" hidden="1" outlineLevel="1" x14ac:dyDescent="0.25">
      <c r="A32" s="278"/>
      <c r="B32" s="279"/>
      <c r="C32" s="280"/>
      <c r="D32" s="179"/>
      <c r="E32" s="103"/>
      <c r="F32" s="103"/>
      <c r="G32" s="103">
        <f t="shared" si="0"/>
        <v>0</v>
      </c>
      <c r="H32" s="183"/>
      <c r="I32" s="61"/>
      <c r="J32" s="123"/>
      <c r="K32" s="123" t="str">
        <f t="shared" si="1"/>
        <v>КН Земельного участка, номер этапа строительства (дома), общая площадь квартир в доме,  этажность</v>
      </c>
    </row>
    <row r="33" spans="1:11" ht="16.5" hidden="1" outlineLevel="1" thickBot="1" x14ac:dyDescent="0.3">
      <c r="A33" s="292"/>
      <c r="B33" s="293"/>
      <c r="C33" s="294"/>
      <c r="D33" s="179"/>
      <c r="E33" s="184"/>
      <c r="F33" s="184"/>
      <c r="G33" s="184">
        <f t="shared" si="0"/>
        <v>0</v>
      </c>
      <c r="H33" s="183"/>
      <c r="I33" s="61"/>
      <c r="J33" s="123"/>
      <c r="K33" s="123" t="str">
        <f t="shared" si="1"/>
        <v>КН Земельного участка, номер этапа строительства (дома), общая площадь квартир в доме,  этажность</v>
      </c>
    </row>
    <row r="34" spans="1:11" ht="16.5" collapsed="1" thickBot="1" x14ac:dyDescent="0.3">
      <c r="A34" s="196" t="s">
        <v>22</v>
      </c>
      <c r="B34" s="197"/>
      <c r="C34" s="197"/>
      <c r="D34" s="198"/>
      <c r="E34" s="199">
        <f>SUM(E4:E33)</f>
        <v>0</v>
      </c>
      <c r="F34" s="200" t="s">
        <v>12</v>
      </c>
      <c r="G34" s="208">
        <f>SUM(G4:G33)</f>
        <v>0</v>
      </c>
      <c r="H34" s="209" t="s">
        <v>12</v>
      </c>
      <c r="I34" s="61"/>
      <c r="J34" s="123"/>
      <c r="K34" s="123"/>
    </row>
    <row r="35" spans="1:11" ht="32.25" customHeight="1" thickBot="1" x14ac:dyDescent="0.3">
      <c r="A35" s="261" t="s">
        <v>138</v>
      </c>
      <c r="B35" s="262"/>
      <c r="C35" s="262"/>
      <c r="D35" s="262"/>
      <c r="E35" s="262"/>
      <c r="F35" s="262"/>
      <c r="G35" s="262"/>
      <c r="H35" s="263"/>
      <c r="I35" s="61"/>
      <c r="J35" s="123"/>
      <c r="K35" s="123"/>
    </row>
    <row r="36" spans="1:11" x14ac:dyDescent="0.25">
      <c r="A36" s="275" t="s">
        <v>2</v>
      </c>
      <c r="B36" s="276"/>
      <c r="C36" s="277"/>
      <c r="D36" s="179" t="s">
        <v>140</v>
      </c>
      <c r="E36" s="185"/>
      <c r="F36" s="185"/>
      <c r="G36" s="185">
        <f>E36*F36</f>
        <v>0</v>
      </c>
      <c r="H36" s="186"/>
      <c r="I36" s="61"/>
      <c r="J36" s="123"/>
      <c r="K36" s="123" t="str">
        <f>$A$35</f>
        <v>КН Земельного участка, номер этапа строительства (дома), общая площадь квартир в `доме, этажность</v>
      </c>
    </row>
    <row r="37" spans="1:11" x14ac:dyDescent="0.25">
      <c r="A37" s="278" t="s">
        <v>2</v>
      </c>
      <c r="B37" s="279"/>
      <c r="C37" s="280"/>
      <c r="D37" s="179">
        <v>3</v>
      </c>
      <c r="E37" s="103"/>
      <c r="F37" s="103"/>
      <c r="G37" s="103">
        <f t="shared" ref="G37:G65" si="2">E37*F37</f>
        <v>0</v>
      </c>
      <c r="H37" s="186"/>
      <c r="I37" s="61"/>
      <c r="J37" s="123"/>
      <c r="K37" s="123" t="str">
        <f t="shared" ref="K37:K65" si="3">$A$35</f>
        <v>КН Земельного участка, номер этапа строительства (дома), общая площадь квартир в `доме, этажность</v>
      </c>
    </row>
    <row r="38" spans="1:11" x14ac:dyDescent="0.25">
      <c r="A38" s="278" t="s">
        <v>3</v>
      </c>
      <c r="B38" s="279"/>
      <c r="C38" s="280"/>
      <c r="D38" s="179" t="s">
        <v>140</v>
      </c>
      <c r="E38" s="103"/>
      <c r="F38" s="103"/>
      <c r="G38" s="103">
        <f t="shared" si="2"/>
        <v>0</v>
      </c>
      <c r="H38" s="186"/>
      <c r="I38" s="61"/>
      <c r="J38" s="123"/>
      <c r="K38" s="123" t="str">
        <f t="shared" si="3"/>
        <v>КН Земельного участка, номер этапа строительства (дома), общая площадь квартир в `доме, этажность</v>
      </c>
    </row>
    <row r="39" spans="1:11" x14ac:dyDescent="0.25">
      <c r="A39" s="278" t="s">
        <v>3</v>
      </c>
      <c r="B39" s="279"/>
      <c r="C39" s="280"/>
      <c r="D39" s="179">
        <v>3</v>
      </c>
      <c r="E39" s="103"/>
      <c r="F39" s="103"/>
      <c r="G39" s="103">
        <f t="shared" si="2"/>
        <v>0</v>
      </c>
      <c r="H39" s="186"/>
      <c r="I39" s="61"/>
      <c r="J39" s="123"/>
      <c r="K39" s="123" t="str">
        <f t="shared" si="3"/>
        <v>КН Земельного участка, номер этапа строительства (дома), общая площадь квартир в `доме, этажность</v>
      </c>
    </row>
    <row r="40" spans="1:11" x14ac:dyDescent="0.25">
      <c r="A40" s="278" t="s">
        <v>14</v>
      </c>
      <c r="B40" s="279"/>
      <c r="C40" s="280"/>
      <c r="D40" s="179" t="s">
        <v>140</v>
      </c>
      <c r="E40" s="103"/>
      <c r="F40" s="103"/>
      <c r="G40" s="103">
        <f t="shared" si="2"/>
        <v>0</v>
      </c>
      <c r="H40" s="186"/>
      <c r="I40" s="61"/>
      <c r="J40" s="123"/>
      <c r="K40" s="123" t="str">
        <f t="shared" si="3"/>
        <v>КН Земельного участка, номер этапа строительства (дома), общая площадь квартир в `доме, этажность</v>
      </c>
    </row>
    <row r="41" spans="1:11" ht="16.5" thickBot="1" x14ac:dyDescent="0.3">
      <c r="A41" s="278" t="s">
        <v>14</v>
      </c>
      <c r="B41" s="279"/>
      <c r="C41" s="280"/>
      <c r="D41" s="179">
        <v>3</v>
      </c>
      <c r="E41" s="103"/>
      <c r="F41" s="103"/>
      <c r="G41" s="103">
        <f t="shared" si="2"/>
        <v>0</v>
      </c>
      <c r="H41" s="186"/>
      <c r="I41" s="61"/>
      <c r="J41" s="123"/>
      <c r="K41" s="123" t="str">
        <f t="shared" si="3"/>
        <v>КН Земельного участка, номер этапа строительства (дома), общая площадь квартир в `доме, этажность</v>
      </c>
    </row>
    <row r="42" spans="1:11" hidden="1" outlineLevel="1" x14ac:dyDescent="0.25">
      <c r="A42" s="278"/>
      <c r="B42" s="279"/>
      <c r="C42" s="280"/>
      <c r="D42" s="179"/>
      <c r="E42" s="103"/>
      <c r="F42" s="103"/>
      <c r="G42" s="103">
        <f t="shared" si="2"/>
        <v>0</v>
      </c>
      <c r="H42" s="186"/>
      <c r="I42" s="61"/>
      <c r="J42" s="123"/>
      <c r="K42" s="123" t="str">
        <f t="shared" si="3"/>
        <v>КН Земельного участка, номер этапа строительства (дома), общая площадь квартир в `доме, этажность</v>
      </c>
    </row>
    <row r="43" spans="1:11" hidden="1" outlineLevel="1" x14ac:dyDescent="0.25">
      <c r="A43" s="278"/>
      <c r="B43" s="279"/>
      <c r="C43" s="280"/>
      <c r="D43" s="179"/>
      <c r="E43" s="103"/>
      <c r="F43" s="103"/>
      <c r="G43" s="103">
        <f t="shared" si="2"/>
        <v>0</v>
      </c>
      <c r="H43" s="186"/>
      <c r="I43" s="61"/>
      <c r="J43" s="123"/>
      <c r="K43" s="123" t="str">
        <f t="shared" si="3"/>
        <v>КН Земельного участка, номер этапа строительства (дома), общая площадь квартир в `доме, этажность</v>
      </c>
    </row>
    <row r="44" spans="1:11" hidden="1" outlineLevel="1" x14ac:dyDescent="0.25">
      <c r="A44" s="278"/>
      <c r="B44" s="279"/>
      <c r="C44" s="280"/>
      <c r="D44" s="179"/>
      <c r="E44" s="103"/>
      <c r="F44" s="103"/>
      <c r="G44" s="103">
        <f t="shared" si="2"/>
        <v>0</v>
      </c>
      <c r="H44" s="186"/>
      <c r="I44" s="61"/>
      <c r="J44" s="123"/>
      <c r="K44" s="123" t="str">
        <f t="shared" si="3"/>
        <v>КН Земельного участка, номер этапа строительства (дома), общая площадь квартир в `доме, этажность</v>
      </c>
    </row>
    <row r="45" spans="1:11" hidden="1" outlineLevel="1" x14ac:dyDescent="0.25">
      <c r="A45" s="278"/>
      <c r="B45" s="279"/>
      <c r="C45" s="280"/>
      <c r="D45" s="179"/>
      <c r="E45" s="103"/>
      <c r="F45" s="103"/>
      <c r="G45" s="103">
        <f t="shared" si="2"/>
        <v>0</v>
      </c>
      <c r="H45" s="186"/>
      <c r="I45" s="61"/>
      <c r="J45" s="123"/>
      <c r="K45" s="123" t="str">
        <f t="shared" si="3"/>
        <v>КН Земельного участка, номер этапа строительства (дома), общая площадь квартир в `доме, этажность</v>
      </c>
    </row>
    <row r="46" spans="1:11" hidden="1" outlineLevel="1" x14ac:dyDescent="0.25">
      <c r="A46" s="278"/>
      <c r="B46" s="279"/>
      <c r="C46" s="280"/>
      <c r="D46" s="179"/>
      <c r="E46" s="103"/>
      <c r="F46" s="103"/>
      <c r="G46" s="103">
        <f t="shared" si="2"/>
        <v>0</v>
      </c>
      <c r="H46" s="186"/>
      <c r="I46" s="61"/>
      <c r="J46" s="123"/>
      <c r="K46" s="123" t="str">
        <f t="shared" si="3"/>
        <v>КН Земельного участка, номер этапа строительства (дома), общая площадь квартир в `доме, этажность</v>
      </c>
    </row>
    <row r="47" spans="1:11" hidden="1" outlineLevel="1" x14ac:dyDescent="0.25">
      <c r="A47" s="278"/>
      <c r="B47" s="279"/>
      <c r="C47" s="280"/>
      <c r="D47" s="179"/>
      <c r="E47" s="103"/>
      <c r="F47" s="103"/>
      <c r="G47" s="103">
        <f t="shared" si="2"/>
        <v>0</v>
      </c>
      <c r="H47" s="186"/>
      <c r="I47" s="61"/>
      <c r="J47" s="123"/>
      <c r="K47" s="123" t="str">
        <f t="shared" si="3"/>
        <v>КН Земельного участка, номер этапа строительства (дома), общая площадь квартир в `доме, этажность</v>
      </c>
    </row>
    <row r="48" spans="1:11" hidden="1" outlineLevel="1" x14ac:dyDescent="0.25">
      <c r="A48" s="278"/>
      <c r="B48" s="279"/>
      <c r="C48" s="280"/>
      <c r="D48" s="179"/>
      <c r="E48" s="103"/>
      <c r="F48" s="103"/>
      <c r="G48" s="103">
        <f t="shared" si="2"/>
        <v>0</v>
      </c>
      <c r="H48" s="186"/>
      <c r="I48" s="61"/>
      <c r="J48" s="123"/>
      <c r="K48" s="123" t="str">
        <f t="shared" si="3"/>
        <v>КН Земельного участка, номер этапа строительства (дома), общая площадь квартир в `доме, этажность</v>
      </c>
    </row>
    <row r="49" spans="1:11" hidden="1" outlineLevel="1" x14ac:dyDescent="0.25">
      <c r="A49" s="278"/>
      <c r="B49" s="279"/>
      <c r="C49" s="280"/>
      <c r="D49" s="179"/>
      <c r="E49" s="103"/>
      <c r="F49" s="103"/>
      <c r="G49" s="103">
        <f t="shared" si="2"/>
        <v>0</v>
      </c>
      <c r="H49" s="186"/>
      <c r="I49" s="61"/>
      <c r="J49" s="123"/>
      <c r="K49" s="123" t="str">
        <f t="shared" si="3"/>
        <v>КН Земельного участка, номер этапа строительства (дома), общая площадь квартир в `доме, этажность</v>
      </c>
    </row>
    <row r="50" spans="1:11" hidden="1" outlineLevel="1" x14ac:dyDescent="0.25">
      <c r="A50" s="278"/>
      <c r="B50" s="279"/>
      <c r="C50" s="280"/>
      <c r="D50" s="179"/>
      <c r="E50" s="103"/>
      <c r="F50" s="103"/>
      <c r="G50" s="103">
        <f t="shared" si="2"/>
        <v>0</v>
      </c>
      <c r="H50" s="186"/>
      <c r="I50" s="61"/>
      <c r="J50" s="123"/>
      <c r="K50" s="123" t="str">
        <f t="shared" si="3"/>
        <v>КН Земельного участка, номер этапа строительства (дома), общая площадь квартир в `доме, этажность</v>
      </c>
    </row>
    <row r="51" spans="1:11" hidden="1" outlineLevel="1" x14ac:dyDescent="0.25">
      <c r="A51" s="278"/>
      <c r="B51" s="279"/>
      <c r="C51" s="280"/>
      <c r="D51" s="179"/>
      <c r="E51" s="103"/>
      <c r="F51" s="103"/>
      <c r="G51" s="103">
        <f t="shared" si="2"/>
        <v>0</v>
      </c>
      <c r="H51" s="186"/>
      <c r="I51" s="61"/>
      <c r="J51" s="123"/>
      <c r="K51" s="123" t="str">
        <f t="shared" si="3"/>
        <v>КН Земельного участка, номер этапа строительства (дома), общая площадь квартир в `доме, этажность</v>
      </c>
    </row>
    <row r="52" spans="1:11" hidden="1" outlineLevel="1" x14ac:dyDescent="0.25">
      <c r="A52" s="278"/>
      <c r="B52" s="279"/>
      <c r="C52" s="280"/>
      <c r="D52" s="179"/>
      <c r="E52" s="103"/>
      <c r="F52" s="103"/>
      <c r="G52" s="103">
        <f t="shared" si="2"/>
        <v>0</v>
      </c>
      <c r="H52" s="186"/>
      <c r="I52" s="61"/>
      <c r="J52" s="123"/>
      <c r="K52" s="123" t="str">
        <f t="shared" si="3"/>
        <v>КН Земельного участка, номер этапа строительства (дома), общая площадь квартир в `доме, этажность</v>
      </c>
    </row>
    <row r="53" spans="1:11" hidden="1" outlineLevel="1" x14ac:dyDescent="0.25">
      <c r="A53" s="278"/>
      <c r="B53" s="279"/>
      <c r="C53" s="280"/>
      <c r="D53" s="179"/>
      <c r="E53" s="103"/>
      <c r="F53" s="103"/>
      <c r="G53" s="103">
        <f t="shared" si="2"/>
        <v>0</v>
      </c>
      <c r="H53" s="186"/>
      <c r="I53" s="61"/>
      <c r="J53" s="123"/>
      <c r="K53" s="123" t="str">
        <f t="shared" si="3"/>
        <v>КН Земельного участка, номер этапа строительства (дома), общая площадь квартир в `доме, этажность</v>
      </c>
    </row>
    <row r="54" spans="1:11" hidden="1" outlineLevel="1" x14ac:dyDescent="0.25">
      <c r="A54" s="278"/>
      <c r="B54" s="279"/>
      <c r="C54" s="280"/>
      <c r="D54" s="179"/>
      <c r="E54" s="103"/>
      <c r="F54" s="103"/>
      <c r="G54" s="103">
        <f t="shared" si="2"/>
        <v>0</v>
      </c>
      <c r="H54" s="186"/>
      <c r="I54" s="61"/>
      <c r="J54" s="123"/>
      <c r="K54" s="123" t="str">
        <f t="shared" si="3"/>
        <v>КН Земельного участка, номер этапа строительства (дома), общая площадь квартир в `доме, этажность</v>
      </c>
    </row>
    <row r="55" spans="1:11" hidden="1" outlineLevel="1" x14ac:dyDescent="0.25">
      <c r="A55" s="278"/>
      <c r="B55" s="279"/>
      <c r="C55" s="280"/>
      <c r="D55" s="179"/>
      <c r="E55" s="103"/>
      <c r="F55" s="103"/>
      <c r="G55" s="103">
        <f t="shared" si="2"/>
        <v>0</v>
      </c>
      <c r="H55" s="186"/>
      <c r="I55" s="61"/>
      <c r="J55" s="123"/>
      <c r="K55" s="123" t="str">
        <f t="shared" si="3"/>
        <v>КН Земельного участка, номер этапа строительства (дома), общая площадь квартир в `доме, этажность</v>
      </c>
    </row>
    <row r="56" spans="1:11" hidden="1" outlineLevel="1" x14ac:dyDescent="0.25">
      <c r="A56" s="278"/>
      <c r="B56" s="279"/>
      <c r="C56" s="280"/>
      <c r="D56" s="179"/>
      <c r="E56" s="103"/>
      <c r="F56" s="103"/>
      <c r="G56" s="103">
        <f t="shared" si="2"/>
        <v>0</v>
      </c>
      <c r="H56" s="186"/>
      <c r="I56" s="61"/>
      <c r="J56" s="123"/>
      <c r="K56" s="123" t="str">
        <f t="shared" si="3"/>
        <v>КН Земельного участка, номер этапа строительства (дома), общая площадь квартир в `доме, этажность</v>
      </c>
    </row>
    <row r="57" spans="1:11" hidden="1" outlineLevel="1" x14ac:dyDescent="0.25">
      <c r="A57" s="278"/>
      <c r="B57" s="279"/>
      <c r="C57" s="280"/>
      <c r="D57" s="179"/>
      <c r="E57" s="103"/>
      <c r="F57" s="103"/>
      <c r="G57" s="103">
        <f t="shared" si="2"/>
        <v>0</v>
      </c>
      <c r="H57" s="186"/>
      <c r="I57" s="61"/>
      <c r="J57" s="123"/>
      <c r="K57" s="123" t="str">
        <f t="shared" si="3"/>
        <v>КН Земельного участка, номер этапа строительства (дома), общая площадь квартир в `доме, этажность</v>
      </c>
    </row>
    <row r="58" spans="1:11" hidden="1" outlineLevel="1" x14ac:dyDescent="0.25">
      <c r="A58" s="278"/>
      <c r="B58" s="279"/>
      <c r="C58" s="280"/>
      <c r="D58" s="179"/>
      <c r="E58" s="103"/>
      <c r="F58" s="103"/>
      <c r="G58" s="103">
        <f t="shared" si="2"/>
        <v>0</v>
      </c>
      <c r="H58" s="186"/>
      <c r="I58" s="61"/>
      <c r="J58" s="123"/>
      <c r="K58" s="123" t="str">
        <f t="shared" si="3"/>
        <v>КН Земельного участка, номер этапа строительства (дома), общая площадь квартир в `доме, этажность</v>
      </c>
    </row>
    <row r="59" spans="1:11" hidden="1" outlineLevel="1" x14ac:dyDescent="0.25">
      <c r="A59" s="278"/>
      <c r="B59" s="279"/>
      <c r="C59" s="280"/>
      <c r="D59" s="179"/>
      <c r="E59" s="103"/>
      <c r="F59" s="103"/>
      <c r="G59" s="103">
        <f t="shared" si="2"/>
        <v>0</v>
      </c>
      <c r="H59" s="186"/>
      <c r="I59" s="61"/>
      <c r="J59" s="123"/>
      <c r="K59" s="123" t="str">
        <f t="shared" si="3"/>
        <v>КН Земельного участка, номер этапа строительства (дома), общая площадь квартир в `доме, этажность</v>
      </c>
    </row>
    <row r="60" spans="1:11" hidden="1" outlineLevel="1" x14ac:dyDescent="0.25">
      <c r="A60" s="278"/>
      <c r="B60" s="279"/>
      <c r="C60" s="280"/>
      <c r="D60" s="179"/>
      <c r="E60" s="103"/>
      <c r="F60" s="103"/>
      <c r="G60" s="103">
        <f t="shared" si="2"/>
        <v>0</v>
      </c>
      <c r="H60" s="186"/>
      <c r="I60" s="61"/>
      <c r="J60" s="123"/>
      <c r="K60" s="123" t="str">
        <f t="shared" si="3"/>
        <v>КН Земельного участка, номер этапа строительства (дома), общая площадь квартир в `доме, этажность</v>
      </c>
    </row>
    <row r="61" spans="1:11" hidden="1" outlineLevel="1" x14ac:dyDescent="0.25">
      <c r="A61" s="278"/>
      <c r="B61" s="279"/>
      <c r="C61" s="280"/>
      <c r="D61" s="179"/>
      <c r="E61" s="103"/>
      <c r="F61" s="103"/>
      <c r="G61" s="103">
        <f t="shared" si="2"/>
        <v>0</v>
      </c>
      <c r="H61" s="186"/>
      <c r="I61" s="61"/>
      <c r="J61" s="123"/>
      <c r="K61" s="123" t="str">
        <f t="shared" si="3"/>
        <v>КН Земельного участка, номер этапа строительства (дома), общая площадь квартир в `доме, этажность</v>
      </c>
    </row>
    <row r="62" spans="1:11" hidden="1" outlineLevel="1" x14ac:dyDescent="0.25">
      <c r="A62" s="278"/>
      <c r="B62" s="279"/>
      <c r="C62" s="280"/>
      <c r="D62" s="179"/>
      <c r="E62" s="103"/>
      <c r="F62" s="103"/>
      <c r="G62" s="103">
        <f t="shared" si="2"/>
        <v>0</v>
      </c>
      <c r="H62" s="186"/>
      <c r="I62" s="61"/>
      <c r="J62" s="123"/>
      <c r="K62" s="123" t="str">
        <f t="shared" si="3"/>
        <v>КН Земельного участка, номер этапа строительства (дома), общая площадь квартир в `доме, этажность</v>
      </c>
    </row>
    <row r="63" spans="1:11" hidden="1" outlineLevel="1" x14ac:dyDescent="0.25">
      <c r="A63" s="278"/>
      <c r="B63" s="279"/>
      <c r="C63" s="280"/>
      <c r="D63" s="179"/>
      <c r="E63" s="103"/>
      <c r="F63" s="103"/>
      <c r="G63" s="103">
        <f t="shared" si="2"/>
        <v>0</v>
      </c>
      <c r="H63" s="186"/>
      <c r="I63" s="61"/>
      <c r="J63" s="123"/>
      <c r="K63" s="123" t="str">
        <f t="shared" si="3"/>
        <v>КН Земельного участка, номер этапа строительства (дома), общая площадь квартир в `доме, этажность</v>
      </c>
    </row>
    <row r="64" spans="1:11" hidden="1" outlineLevel="1" x14ac:dyDescent="0.25">
      <c r="A64" s="278"/>
      <c r="B64" s="279"/>
      <c r="C64" s="280"/>
      <c r="D64" s="179"/>
      <c r="E64" s="103"/>
      <c r="F64" s="103"/>
      <c r="G64" s="103">
        <f t="shared" si="2"/>
        <v>0</v>
      </c>
      <c r="H64" s="186"/>
      <c r="I64" s="61"/>
      <c r="J64" s="123"/>
      <c r="K64" s="123" t="str">
        <f t="shared" si="3"/>
        <v>КН Земельного участка, номер этапа строительства (дома), общая площадь квартир в `доме, этажность</v>
      </c>
    </row>
    <row r="65" spans="1:11" ht="16.5" hidden="1" outlineLevel="1" thickBot="1" x14ac:dyDescent="0.3">
      <c r="A65" s="292"/>
      <c r="B65" s="293"/>
      <c r="C65" s="294"/>
      <c r="D65" s="179"/>
      <c r="E65" s="184"/>
      <c r="F65" s="184"/>
      <c r="G65" s="184">
        <f t="shared" si="2"/>
        <v>0</v>
      </c>
      <c r="H65" s="186"/>
      <c r="I65" s="61"/>
      <c r="J65" s="123"/>
      <c r="K65" s="123" t="str">
        <f t="shared" si="3"/>
        <v>КН Земельного участка, номер этапа строительства (дома), общая площадь квартир в `доме, этажность</v>
      </c>
    </row>
    <row r="66" spans="1:11" ht="16.5" collapsed="1" thickBot="1" x14ac:dyDescent="0.3">
      <c r="A66" s="196" t="s">
        <v>22</v>
      </c>
      <c r="B66" s="197"/>
      <c r="C66" s="197"/>
      <c r="D66" s="198"/>
      <c r="E66" s="199">
        <f>SUM(E36:E65)</f>
        <v>0</v>
      </c>
      <c r="F66" s="200" t="s">
        <v>12</v>
      </c>
      <c r="G66" s="199">
        <f>SUM(G36:G65)</f>
        <v>0</v>
      </c>
      <c r="H66" s="201" t="s">
        <v>12</v>
      </c>
      <c r="I66" s="61"/>
      <c r="J66" s="123"/>
      <c r="K66" s="123"/>
    </row>
    <row r="67" spans="1:11" ht="16.5" thickBot="1" x14ac:dyDescent="0.3">
      <c r="A67" s="202" t="s">
        <v>23</v>
      </c>
      <c r="B67" s="203"/>
      <c r="C67" s="203"/>
      <c r="D67" s="204"/>
      <c r="E67" s="205">
        <f>E34+E66</f>
        <v>0</v>
      </c>
      <c r="F67" s="206" t="s">
        <v>12</v>
      </c>
      <c r="G67" s="205">
        <f>G34+G66</f>
        <v>0</v>
      </c>
      <c r="H67" s="207" t="s">
        <v>12</v>
      </c>
      <c r="I67" s="61"/>
      <c r="J67" s="123"/>
      <c r="K67" s="123"/>
    </row>
    <row r="68" spans="1:11" x14ac:dyDescent="0.25">
      <c r="H68" s="122"/>
    </row>
    <row r="69" spans="1:11" ht="16.5" thickBot="1" x14ac:dyDescent="0.3">
      <c r="A69" s="193" t="s">
        <v>15</v>
      </c>
      <c r="B69" s="152"/>
      <c r="C69" s="151"/>
      <c r="D69" s="152"/>
      <c r="E69" s="152"/>
      <c r="F69" s="152"/>
      <c r="G69" s="152"/>
      <c r="H69" s="155"/>
    </row>
    <row r="70" spans="1:11" ht="67.5" customHeight="1" x14ac:dyDescent="0.25">
      <c r="A70" s="264" t="s">
        <v>16</v>
      </c>
      <c r="B70" s="265"/>
      <c r="C70" s="265"/>
      <c r="D70" s="265"/>
      <c r="E70" s="266"/>
      <c r="F70" s="270" t="s">
        <v>131</v>
      </c>
      <c r="G70" s="255" t="s">
        <v>17</v>
      </c>
      <c r="H70" s="256"/>
    </row>
    <row r="71" spans="1:11" ht="16.5" customHeight="1" x14ac:dyDescent="0.25">
      <c r="A71" s="267"/>
      <c r="B71" s="268"/>
      <c r="C71" s="268"/>
      <c r="D71" s="268"/>
      <c r="E71" s="269"/>
      <c r="F71" s="271"/>
      <c r="G71" s="130" t="s">
        <v>97</v>
      </c>
      <c r="H71" s="194" t="s">
        <v>98</v>
      </c>
    </row>
    <row r="72" spans="1:11" x14ac:dyDescent="0.25">
      <c r="A72" s="283" t="str">
        <f>A3</f>
        <v>КН Земельного участка, номер этапа строительства (дома), общая площадь квартир в доме,  этажность</v>
      </c>
      <c r="B72" s="284"/>
      <c r="C72" s="284"/>
      <c r="D72" s="284"/>
      <c r="E72" s="284"/>
      <c r="F72" s="284"/>
      <c r="G72" s="284"/>
      <c r="H72" s="285"/>
    </row>
    <row r="73" spans="1:11" x14ac:dyDescent="0.25">
      <c r="A73" s="286"/>
      <c r="B73" s="287"/>
      <c r="C73" s="287"/>
      <c r="D73" s="287"/>
      <c r="E73" s="287"/>
      <c r="F73" s="287"/>
      <c r="G73" s="287"/>
      <c r="H73" s="288"/>
    </row>
    <row r="74" spans="1:11" x14ac:dyDescent="0.25">
      <c r="A74" s="289" t="s">
        <v>18</v>
      </c>
      <c r="B74" s="290"/>
      <c r="C74" s="290"/>
      <c r="D74" s="290"/>
      <c r="E74" s="291"/>
      <c r="F74" s="131">
        <f ca="1">SUMIF(A4:C33,вспомог.табл.!A35,E4:E33)</f>
        <v>0</v>
      </c>
      <c r="G74" s="195">
        <f ca="1">IFERROR(F74/$E$34,0)</f>
        <v>0</v>
      </c>
      <c r="H74" s="146">
        <v>0.1</v>
      </c>
    </row>
    <row r="75" spans="1:11" x14ac:dyDescent="0.25">
      <c r="A75" s="289" t="s">
        <v>19</v>
      </c>
      <c r="B75" s="290"/>
      <c r="C75" s="290"/>
      <c r="D75" s="290"/>
      <c r="E75" s="291"/>
      <c r="F75" s="131">
        <f ca="1">SUMIF(A4:C33,вспомог.табл.!A37,E4:E33)</f>
        <v>0</v>
      </c>
      <c r="G75" s="195">
        <f ca="1">IFERROR(F75/$E$34,0)</f>
        <v>0</v>
      </c>
      <c r="H75" s="146">
        <v>0.1</v>
      </c>
    </row>
    <row r="76" spans="1:11" x14ac:dyDescent="0.25">
      <c r="A76" s="289" t="s">
        <v>20</v>
      </c>
      <c r="B76" s="290"/>
      <c r="C76" s="290"/>
      <c r="D76" s="290"/>
      <c r="E76" s="291"/>
      <c r="F76" s="131">
        <f>SUMIF(D4:D33,вспомог.табл.!A41,E4:E33)</f>
        <v>0</v>
      </c>
      <c r="G76" s="195">
        <f>IFERROR(F76/$E$34,0)</f>
        <v>0</v>
      </c>
      <c r="H76" s="146">
        <v>0.3</v>
      </c>
    </row>
    <row r="77" spans="1:11" x14ac:dyDescent="0.25">
      <c r="A77" s="283" t="str">
        <f>A35</f>
        <v>КН Земельного участка, номер этапа строительства (дома), общая площадь квартир в `доме, этажность</v>
      </c>
      <c r="B77" s="284"/>
      <c r="C77" s="284"/>
      <c r="D77" s="284"/>
      <c r="E77" s="284"/>
      <c r="F77" s="284"/>
      <c r="G77" s="284"/>
      <c r="H77" s="285"/>
    </row>
    <row r="78" spans="1:11" x14ac:dyDescent="0.25">
      <c r="A78" s="286"/>
      <c r="B78" s="287"/>
      <c r="C78" s="287"/>
      <c r="D78" s="287"/>
      <c r="E78" s="287"/>
      <c r="F78" s="287"/>
      <c r="G78" s="287"/>
      <c r="H78" s="288"/>
    </row>
    <row r="79" spans="1:11" x14ac:dyDescent="0.25">
      <c r="A79" s="289" t="s">
        <v>18</v>
      </c>
      <c r="B79" s="290"/>
      <c r="C79" s="290"/>
      <c r="D79" s="290"/>
      <c r="E79" s="291"/>
      <c r="F79" s="131">
        <f ca="1">SUMIF(A36:C65,вспомог.табл.!A35,E36:E65)</f>
        <v>0</v>
      </c>
      <c r="G79" s="195">
        <f ca="1">IFERROR(F79/$E$66,0)</f>
        <v>0</v>
      </c>
      <c r="H79" s="146">
        <v>0.1</v>
      </c>
    </row>
    <row r="80" spans="1:11" x14ac:dyDescent="0.25">
      <c r="A80" s="289" t="s">
        <v>19</v>
      </c>
      <c r="B80" s="290"/>
      <c r="C80" s="290"/>
      <c r="D80" s="290"/>
      <c r="E80" s="291"/>
      <c r="F80" s="131">
        <f ca="1">SUMIF(A36:C65,вспомог.табл.!A37,E36:E65)</f>
        <v>0</v>
      </c>
      <c r="G80" s="195">
        <f ca="1">IFERROR(F80/$E$66,0)</f>
        <v>0</v>
      </c>
      <c r="H80" s="146">
        <v>0.1</v>
      </c>
    </row>
    <row r="81" spans="1:8" x14ac:dyDescent="0.25">
      <c r="A81" s="289" t="s">
        <v>20</v>
      </c>
      <c r="B81" s="290"/>
      <c r="C81" s="290"/>
      <c r="D81" s="290"/>
      <c r="E81" s="291"/>
      <c r="F81" s="131">
        <f>SUMIF(D36:D65,вспомог.табл.!A41,E36:E65)</f>
        <v>0</v>
      </c>
      <c r="G81" s="195">
        <f>IFERROR(F81/$E$66,0)</f>
        <v>0</v>
      </c>
      <c r="H81" s="146">
        <v>0.3</v>
      </c>
    </row>
    <row r="82" spans="1:8" hidden="1" x14ac:dyDescent="0.25">
      <c r="H82" s="122"/>
    </row>
    <row r="83" spans="1:8" hidden="1" x14ac:dyDescent="0.25">
      <c r="A83" s="187" t="s">
        <v>48</v>
      </c>
      <c r="H83" s="122"/>
    </row>
    <row r="84" spans="1:8" hidden="1" x14ac:dyDescent="0.25">
      <c r="A84" s="247" t="s">
        <v>49</v>
      </c>
      <c r="B84" s="281"/>
      <c r="C84" s="281"/>
      <c r="D84" s="281"/>
      <c r="E84" s="281"/>
      <c r="F84" s="281"/>
      <c r="G84" s="281"/>
      <c r="H84" s="281"/>
    </row>
    <row r="85" spans="1:8" hidden="1" x14ac:dyDescent="0.25">
      <c r="A85" s="281"/>
      <c r="B85" s="281"/>
      <c r="C85" s="281"/>
      <c r="D85" s="281"/>
      <c r="E85" s="281"/>
      <c r="F85" s="281"/>
      <c r="G85" s="281"/>
      <c r="H85" s="281"/>
    </row>
    <row r="86" spans="1:8" hidden="1" x14ac:dyDescent="0.25">
      <c r="A86" s="248" t="s">
        <v>51</v>
      </c>
      <c r="B86" s="248"/>
      <c r="C86" s="247"/>
      <c r="D86" s="247"/>
      <c r="E86" s="247"/>
      <c r="F86" s="248" t="s">
        <v>52</v>
      </c>
      <c r="G86" s="282"/>
      <c r="H86" s="282"/>
    </row>
    <row r="87" spans="1:8" hidden="1" x14ac:dyDescent="0.25">
      <c r="A87" s="68" t="s">
        <v>50</v>
      </c>
      <c r="H87" s="122"/>
    </row>
    <row r="88" spans="1:8" hidden="1" x14ac:dyDescent="0.25">
      <c r="A88" s="247" t="s">
        <v>92</v>
      </c>
      <c r="B88" s="281"/>
      <c r="C88" s="281"/>
      <c r="D88" s="281"/>
      <c r="E88" s="281"/>
      <c r="F88" s="281"/>
      <c r="G88" s="281"/>
      <c r="H88" s="281"/>
    </row>
    <row r="89" spans="1:8" hidden="1" x14ac:dyDescent="0.25">
      <c r="H89" s="122"/>
    </row>
    <row r="90" spans="1:8" hidden="1" x14ac:dyDescent="0.25">
      <c r="H90" s="122"/>
    </row>
    <row r="91" spans="1:8" hidden="1" x14ac:dyDescent="0.25">
      <c r="H91" s="122"/>
    </row>
    <row r="92" spans="1:8" hidden="1" x14ac:dyDescent="0.25">
      <c r="H92" s="122"/>
    </row>
    <row r="93" spans="1:8" hidden="1" x14ac:dyDescent="0.25">
      <c r="H93" s="122"/>
    </row>
    <row r="94" spans="1:8" hidden="1" x14ac:dyDescent="0.25">
      <c r="H94" s="122"/>
    </row>
    <row r="95" spans="1:8" hidden="1" x14ac:dyDescent="0.25">
      <c r="H95" s="122"/>
    </row>
    <row r="96" spans="1:8" hidden="1" x14ac:dyDescent="0.25">
      <c r="H96" s="122"/>
    </row>
    <row r="97" spans="8:8" hidden="1" x14ac:dyDescent="0.25">
      <c r="H97" s="122"/>
    </row>
    <row r="98" spans="8:8" hidden="1" x14ac:dyDescent="0.25">
      <c r="H98" s="122"/>
    </row>
    <row r="99" spans="8:8" hidden="1" x14ac:dyDescent="0.25">
      <c r="H99" s="122"/>
    </row>
    <row r="100" spans="8:8" hidden="1" x14ac:dyDescent="0.25">
      <c r="H100" s="122"/>
    </row>
    <row r="101" spans="8:8" hidden="1" x14ac:dyDescent="0.25">
      <c r="H101" s="122"/>
    </row>
    <row r="102" spans="8:8" hidden="1" x14ac:dyDescent="0.25">
      <c r="H102" s="122"/>
    </row>
    <row r="103" spans="8:8" hidden="1" x14ac:dyDescent="0.25">
      <c r="H103" s="122"/>
    </row>
    <row r="104" spans="8:8" hidden="1" x14ac:dyDescent="0.25">
      <c r="H104" s="122"/>
    </row>
    <row r="105" spans="8:8" hidden="1" x14ac:dyDescent="0.25">
      <c r="H105" s="122"/>
    </row>
    <row r="106" spans="8:8" hidden="1" x14ac:dyDescent="0.25">
      <c r="H106" s="122"/>
    </row>
    <row r="107" spans="8:8" hidden="1" x14ac:dyDescent="0.25">
      <c r="H107" s="122"/>
    </row>
    <row r="108" spans="8:8" hidden="1" x14ac:dyDescent="0.25">
      <c r="H108" s="122"/>
    </row>
    <row r="109" spans="8:8" hidden="1" x14ac:dyDescent="0.25">
      <c r="H109" s="122"/>
    </row>
    <row r="110" spans="8:8" hidden="1" x14ac:dyDescent="0.25">
      <c r="H110" s="122"/>
    </row>
    <row r="111" spans="8:8" hidden="1" x14ac:dyDescent="0.25">
      <c r="H111" s="122"/>
    </row>
    <row r="112" spans="8:8" hidden="1" x14ac:dyDescent="0.25">
      <c r="H112" s="122"/>
    </row>
    <row r="113" spans="8:8" hidden="1" x14ac:dyDescent="0.25">
      <c r="H113" s="122"/>
    </row>
    <row r="114" spans="8:8" hidden="1" x14ac:dyDescent="0.25">
      <c r="H114" s="122"/>
    </row>
    <row r="115" spans="8:8" hidden="1" x14ac:dyDescent="0.25">
      <c r="H115" s="122"/>
    </row>
    <row r="116" spans="8:8" hidden="1" x14ac:dyDescent="0.25">
      <c r="H116" s="122"/>
    </row>
    <row r="117" spans="8:8" hidden="1" x14ac:dyDescent="0.25">
      <c r="H117" s="122"/>
    </row>
    <row r="118" spans="8:8" hidden="1" x14ac:dyDescent="0.25">
      <c r="H118" s="122"/>
    </row>
    <row r="119" spans="8:8" hidden="1" x14ac:dyDescent="0.25">
      <c r="H119" s="122"/>
    </row>
    <row r="120" spans="8:8" hidden="1" x14ac:dyDescent="0.25">
      <c r="H120" s="122"/>
    </row>
    <row r="121" spans="8:8" hidden="1" x14ac:dyDescent="0.25">
      <c r="H121" s="122"/>
    </row>
    <row r="122" spans="8:8" hidden="1" x14ac:dyDescent="0.25">
      <c r="H122" s="122"/>
    </row>
    <row r="123" spans="8:8" hidden="1" x14ac:dyDescent="0.25">
      <c r="H123" s="122"/>
    </row>
    <row r="124" spans="8:8" hidden="1" x14ac:dyDescent="0.25">
      <c r="H124" s="122"/>
    </row>
    <row r="125" spans="8:8" hidden="1" x14ac:dyDescent="0.25">
      <c r="H125" s="122"/>
    </row>
    <row r="126" spans="8:8" hidden="1" x14ac:dyDescent="0.25">
      <c r="H126" s="122"/>
    </row>
    <row r="127" spans="8:8" hidden="1" x14ac:dyDescent="0.25">
      <c r="H127" s="122"/>
    </row>
    <row r="128" spans="8:8" hidden="1" x14ac:dyDescent="0.25">
      <c r="H128" s="122"/>
    </row>
    <row r="129" spans="8:8" hidden="1" x14ac:dyDescent="0.25">
      <c r="H129" s="122"/>
    </row>
    <row r="130" spans="8:8" hidden="1" x14ac:dyDescent="0.25">
      <c r="H130" s="122"/>
    </row>
    <row r="131" spans="8:8" hidden="1" x14ac:dyDescent="0.25">
      <c r="H131" s="122"/>
    </row>
    <row r="132" spans="8:8" hidden="1" x14ac:dyDescent="0.25">
      <c r="H132" s="122"/>
    </row>
    <row r="133" spans="8:8" hidden="1" x14ac:dyDescent="0.25">
      <c r="H133" s="122"/>
    </row>
    <row r="134" spans="8:8" hidden="1" x14ac:dyDescent="0.25">
      <c r="H134" s="122"/>
    </row>
    <row r="135" spans="8:8" hidden="1" x14ac:dyDescent="0.25">
      <c r="H135" s="122"/>
    </row>
    <row r="136" spans="8:8" hidden="1" x14ac:dyDescent="0.25">
      <c r="H136" s="122"/>
    </row>
    <row r="137" spans="8:8" hidden="1" x14ac:dyDescent="0.25">
      <c r="H137" s="122"/>
    </row>
    <row r="138" spans="8:8" hidden="1" x14ac:dyDescent="0.25">
      <c r="H138" s="122"/>
    </row>
    <row r="139" spans="8:8" hidden="1" x14ac:dyDescent="0.25">
      <c r="H139" s="122"/>
    </row>
    <row r="140" spans="8:8" hidden="1" x14ac:dyDescent="0.25">
      <c r="H140" s="122"/>
    </row>
    <row r="141" spans="8:8" hidden="1" x14ac:dyDescent="0.25">
      <c r="H141" s="122"/>
    </row>
    <row r="142" spans="8:8" hidden="1" x14ac:dyDescent="0.25">
      <c r="H142" s="122"/>
    </row>
    <row r="143" spans="8:8" hidden="1" x14ac:dyDescent="0.25">
      <c r="H143" s="122"/>
    </row>
    <row r="144" spans="8:8" hidden="1" x14ac:dyDescent="0.25">
      <c r="H144" s="122"/>
    </row>
    <row r="145" spans="8:8" hidden="1" x14ac:dyDescent="0.25">
      <c r="H145" s="122"/>
    </row>
    <row r="146" spans="8:8" hidden="1" x14ac:dyDescent="0.25">
      <c r="H146" s="122"/>
    </row>
    <row r="147" spans="8:8" hidden="1" x14ac:dyDescent="0.25">
      <c r="H147" s="122"/>
    </row>
    <row r="148" spans="8:8" hidden="1" x14ac:dyDescent="0.25">
      <c r="H148" s="122"/>
    </row>
    <row r="149" spans="8:8" hidden="1" x14ac:dyDescent="0.25">
      <c r="H149" s="122"/>
    </row>
    <row r="150" spans="8:8" hidden="1" x14ac:dyDescent="0.25">
      <c r="H150" s="122"/>
    </row>
    <row r="151" spans="8:8" hidden="1" x14ac:dyDescent="0.25">
      <c r="H151" s="122"/>
    </row>
    <row r="152" spans="8:8" hidden="1" x14ac:dyDescent="0.25">
      <c r="H152" s="122"/>
    </row>
    <row r="153" spans="8:8" hidden="1" x14ac:dyDescent="0.25">
      <c r="H153" s="122"/>
    </row>
    <row r="154" spans="8:8" hidden="1" x14ac:dyDescent="0.25">
      <c r="H154" s="122"/>
    </row>
    <row r="155" spans="8:8" hidden="1" x14ac:dyDescent="0.25">
      <c r="H155" s="122"/>
    </row>
    <row r="156" spans="8:8" hidden="1" x14ac:dyDescent="0.25">
      <c r="H156" s="122"/>
    </row>
    <row r="157" spans="8:8" hidden="1" x14ac:dyDescent="0.25">
      <c r="H157" s="122"/>
    </row>
    <row r="158" spans="8:8" hidden="1" x14ac:dyDescent="0.25">
      <c r="H158" s="122"/>
    </row>
    <row r="159" spans="8:8" hidden="1" x14ac:dyDescent="0.25">
      <c r="H159" s="122"/>
    </row>
    <row r="160" spans="8:8" hidden="1" x14ac:dyDescent="0.25">
      <c r="H160" s="122"/>
    </row>
    <row r="161" spans="8:8" hidden="1" x14ac:dyDescent="0.25">
      <c r="H161" s="122"/>
    </row>
    <row r="162" spans="8:8" hidden="1" x14ac:dyDescent="0.25">
      <c r="H162" s="122"/>
    </row>
    <row r="163" spans="8:8" hidden="1" x14ac:dyDescent="0.25">
      <c r="H163" s="122"/>
    </row>
    <row r="164" spans="8:8" hidden="1" x14ac:dyDescent="0.25">
      <c r="H164" s="122"/>
    </row>
    <row r="165" spans="8:8" hidden="1" x14ac:dyDescent="0.25">
      <c r="H165" s="122"/>
    </row>
    <row r="166" spans="8:8" hidden="1" x14ac:dyDescent="0.25">
      <c r="H166" s="122"/>
    </row>
    <row r="167" spans="8:8" hidden="1" x14ac:dyDescent="0.25">
      <c r="H167" s="122"/>
    </row>
    <row r="168" spans="8:8" hidden="1" x14ac:dyDescent="0.25">
      <c r="H168" s="122"/>
    </row>
    <row r="169" spans="8:8" hidden="1" x14ac:dyDescent="0.25">
      <c r="H169" s="122"/>
    </row>
    <row r="170" spans="8:8" hidden="1" x14ac:dyDescent="0.25">
      <c r="H170" s="122"/>
    </row>
    <row r="171" spans="8:8" hidden="1" x14ac:dyDescent="0.25">
      <c r="H171" s="122"/>
    </row>
    <row r="172" spans="8:8" hidden="1" x14ac:dyDescent="0.25">
      <c r="H172" s="122"/>
    </row>
    <row r="173" spans="8:8" hidden="1" x14ac:dyDescent="0.25">
      <c r="H173" s="122"/>
    </row>
    <row r="174" spans="8:8" hidden="1" x14ac:dyDescent="0.25">
      <c r="H174" s="122"/>
    </row>
    <row r="175" spans="8:8" hidden="1" x14ac:dyDescent="0.25">
      <c r="H175" s="122"/>
    </row>
    <row r="176" spans="8:8" hidden="1" x14ac:dyDescent="0.25">
      <c r="H176" s="122"/>
    </row>
    <row r="177" spans="8:8" hidden="1" x14ac:dyDescent="0.25">
      <c r="H177" s="122"/>
    </row>
    <row r="178" spans="8:8" hidden="1" x14ac:dyDescent="0.25">
      <c r="H178" s="122"/>
    </row>
    <row r="179" spans="8:8" hidden="1" x14ac:dyDescent="0.25">
      <c r="H179" s="122"/>
    </row>
    <row r="180" spans="8:8" hidden="1" x14ac:dyDescent="0.25">
      <c r="H180" s="122"/>
    </row>
    <row r="181" spans="8:8" hidden="1" x14ac:dyDescent="0.25">
      <c r="H181" s="122"/>
    </row>
    <row r="182" spans="8:8" hidden="1" x14ac:dyDescent="0.25">
      <c r="H182" s="122"/>
    </row>
    <row r="183" spans="8:8" hidden="1" x14ac:dyDescent="0.25">
      <c r="H183" s="122"/>
    </row>
    <row r="184" spans="8:8" hidden="1" x14ac:dyDescent="0.25">
      <c r="H184" s="122"/>
    </row>
    <row r="185" spans="8:8" hidden="1" x14ac:dyDescent="0.25">
      <c r="H185" s="122"/>
    </row>
    <row r="186" spans="8:8" hidden="1" x14ac:dyDescent="0.25">
      <c r="H186" s="122"/>
    </row>
    <row r="187" spans="8:8" hidden="1" x14ac:dyDescent="0.25">
      <c r="H187" s="122"/>
    </row>
    <row r="188" spans="8:8" hidden="1" x14ac:dyDescent="0.25">
      <c r="H188" s="122"/>
    </row>
    <row r="189" spans="8:8" hidden="1" x14ac:dyDescent="0.25">
      <c r="H189" s="122"/>
    </row>
    <row r="190" spans="8:8" hidden="1" x14ac:dyDescent="0.25">
      <c r="H190" s="122"/>
    </row>
    <row r="191" spans="8:8" hidden="1" x14ac:dyDescent="0.25">
      <c r="H191" s="122"/>
    </row>
    <row r="192" spans="8:8" hidden="1" x14ac:dyDescent="0.25">
      <c r="H192" s="122"/>
    </row>
    <row r="193" spans="8:8" hidden="1" x14ac:dyDescent="0.25">
      <c r="H193" s="122"/>
    </row>
    <row r="194" spans="8:8" hidden="1" x14ac:dyDescent="0.25">
      <c r="H194" s="122"/>
    </row>
    <row r="195" spans="8:8" hidden="1" x14ac:dyDescent="0.25">
      <c r="H195" s="122"/>
    </row>
    <row r="196" spans="8:8" hidden="1" x14ac:dyDescent="0.25">
      <c r="H196" s="122"/>
    </row>
    <row r="197" spans="8:8" hidden="1" x14ac:dyDescent="0.25">
      <c r="H197" s="122"/>
    </row>
    <row r="198" spans="8:8" hidden="1" x14ac:dyDescent="0.25">
      <c r="H198" s="122"/>
    </row>
    <row r="199" spans="8:8" hidden="1" x14ac:dyDescent="0.25">
      <c r="H199" s="122"/>
    </row>
    <row r="200" spans="8:8" hidden="1" x14ac:dyDescent="0.25">
      <c r="H200" s="122"/>
    </row>
    <row r="201" spans="8:8" hidden="1" x14ac:dyDescent="0.25">
      <c r="H201" s="122"/>
    </row>
    <row r="202" spans="8:8" hidden="1" x14ac:dyDescent="0.25">
      <c r="H202" s="122"/>
    </row>
    <row r="203" spans="8:8" hidden="1" x14ac:dyDescent="0.25">
      <c r="H203" s="122"/>
    </row>
    <row r="204" spans="8:8" hidden="1" x14ac:dyDescent="0.25">
      <c r="H204" s="122"/>
    </row>
    <row r="205" spans="8:8" hidden="1" x14ac:dyDescent="0.25">
      <c r="H205" s="122"/>
    </row>
    <row r="206" spans="8:8" hidden="1" x14ac:dyDescent="0.25">
      <c r="H206" s="122"/>
    </row>
    <row r="207" spans="8:8" hidden="1" x14ac:dyDescent="0.25">
      <c r="H207" s="122"/>
    </row>
    <row r="208" spans="8:8" hidden="1" x14ac:dyDescent="0.25">
      <c r="H208" s="122"/>
    </row>
    <row r="209" spans="8:8" hidden="1" x14ac:dyDescent="0.25">
      <c r="H209" s="122"/>
    </row>
    <row r="210" spans="8:8" hidden="1" x14ac:dyDescent="0.25">
      <c r="H210" s="122"/>
    </row>
    <row r="211" spans="8:8" hidden="1" x14ac:dyDescent="0.25">
      <c r="H211" s="122"/>
    </row>
    <row r="212" spans="8:8" hidden="1" x14ac:dyDescent="0.25">
      <c r="H212" s="122"/>
    </row>
    <row r="213" spans="8:8" hidden="1" x14ac:dyDescent="0.25">
      <c r="H213" s="122"/>
    </row>
    <row r="214" spans="8:8" hidden="1" x14ac:dyDescent="0.25">
      <c r="H214" s="122"/>
    </row>
    <row r="215" spans="8:8" hidden="1" x14ac:dyDescent="0.25">
      <c r="H215" s="122"/>
    </row>
    <row r="216" spans="8:8" hidden="1" x14ac:dyDescent="0.25">
      <c r="H216" s="122"/>
    </row>
    <row r="217" spans="8:8" hidden="1" x14ac:dyDescent="0.25">
      <c r="H217" s="122"/>
    </row>
    <row r="218" spans="8:8" hidden="1" x14ac:dyDescent="0.25">
      <c r="H218" s="122"/>
    </row>
    <row r="219" spans="8:8" hidden="1" x14ac:dyDescent="0.25">
      <c r="H219" s="122"/>
    </row>
    <row r="220" spans="8:8" hidden="1" x14ac:dyDescent="0.25">
      <c r="H220" s="122"/>
    </row>
    <row r="221" spans="8:8" hidden="1" x14ac:dyDescent="0.25">
      <c r="H221" s="122"/>
    </row>
    <row r="222" spans="8:8" hidden="1" x14ac:dyDescent="0.25">
      <c r="H222" s="122"/>
    </row>
    <row r="223" spans="8:8" hidden="1" x14ac:dyDescent="0.25">
      <c r="H223" s="122"/>
    </row>
    <row r="224" spans="8:8" hidden="1" x14ac:dyDescent="0.25">
      <c r="H224" s="122"/>
    </row>
    <row r="225" spans="8:8" hidden="1" x14ac:dyDescent="0.25">
      <c r="H225" s="122"/>
    </row>
    <row r="226" spans="8:8" hidden="1" x14ac:dyDescent="0.25">
      <c r="H226" s="122"/>
    </row>
    <row r="227" spans="8:8" hidden="1" x14ac:dyDescent="0.25">
      <c r="H227" s="122"/>
    </row>
    <row r="228" spans="8:8" hidden="1" x14ac:dyDescent="0.25">
      <c r="H228" s="122"/>
    </row>
    <row r="229" spans="8:8" hidden="1" x14ac:dyDescent="0.25">
      <c r="H229" s="122"/>
    </row>
    <row r="230" spans="8:8" hidden="1" x14ac:dyDescent="0.25">
      <c r="H230" s="122"/>
    </row>
    <row r="231" spans="8:8" hidden="1" x14ac:dyDescent="0.25">
      <c r="H231" s="122"/>
    </row>
    <row r="232" spans="8:8" hidden="1" x14ac:dyDescent="0.25">
      <c r="H232" s="122"/>
    </row>
    <row r="233" spans="8:8" hidden="1" x14ac:dyDescent="0.25">
      <c r="H233" s="122"/>
    </row>
    <row r="234" spans="8:8" hidden="1" x14ac:dyDescent="0.25">
      <c r="H234" s="122"/>
    </row>
    <row r="235" spans="8:8" hidden="1" x14ac:dyDescent="0.25">
      <c r="H235" s="122"/>
    </row>
    <row r="236" spans="8:8" hidden="1" x14ac:dyDescent="0.25">
      <c r="H236" s="122"/>
    </row>
    <row r="237" spans="8:8" hidden="1" x14ac:dyDescent="0.25">
      <c r="H237" s="122"/>
    </row>
    <row r="238" spans="8:8" hidden="1" x14ac:dyDescent="0.25">
      <c r="H238" s="122"/>
    </row>
    <row r="239" spans="8:8" hidden="1" x14ac:dyDescent="0.25">
      <c r="H239" s="122"/>
    </row>
    <row r="240" spans="8:8" hidden="1" x14ac:dyDescent="0.25">
      <c r="H240" s="122"/>
    </row>
    <row r="241" spans="8:8" hidden="1" x14ac:dyDescent="0.25">
      <c r="H241" s="122"/>
    </row>
    <row r="242" spans="8:8" hidden="1" x14ac:dyDescent="0.25">
      <c r="H242" s="122"/>
    </row>
    <row r="243" spans="8:8" hidden="1" x14ac:dyDescent="0.25">
      <c r="H243" s="122"/>
    </row>
    <row r="244" spans="8:8" hidden="1" x14ac:dyDescent="0.25">
      <c r="H244" s="122"/>
    </row>
    <row r="245" spans="8:8" hidden="1" x14ac:dyDescent="0.25">
      <c r="H245" s="122"/>
    </row>
    <row r="246" spans="8:8" hidden="1" x14ac:dyDescent="0.25">
      <c r="H246" s="122"/>
    </row>
    <row r="247" spans="8:8" hidden="1" x14ac:dyDescent="0.25">
      <c r="H247" s="122"/>
    </row>
    <row r="248" spans="8:8" hidden="1" x14ac:dyDescent="0.25">
      <c r="H248" s="122"/>
    </row>
    <row r="249" spans="8:8" hidden="1" x14ac:dyDescent="0.25">
      <c r="H249" s="122"/>
    </row>
    <row r="250" spans="8:8" hidden="1" x14ac:dyDescent="0.25">
      <c r="H250" s="122"/>
    </row>
    <row r="251" spans="8:8" hidden="1" x14ac:dyDescent="0.25">
      <c r="H251" s="122"/>
    </row>
    <row r="252" spans="8:8" hidden="1" x14ac:dyDescent="0.25">
      <c r="H252" s="122"/>
    </row>
    <row r="253" spans="8:8" hidden="1" x14ac:dyDescent="0.25">
      <c r="H253" s="122"/>
    </row>
    <row r="254" spans="8:8" hidden="1" x14ac:dyDescent="0.25">
      <c r="H254" s="122"/>
    </row>
    <row r="255" spans="8:8" hidden="1" x14ac:dyDescent="0.25">
      <c r="H255" s="122"/>
    </row>
    <row r="256" spans="8:8" hidden="1" x14ac:dyDescent="0.25">
      <c r="H256" s="122"/>
    </row>
    <row r="257" spans="8:8" hidden="1" x14ac:dyDescent="0.25">
      <c r="H257" s="122"/>
    </row>
    <row r="258" spans="8:8" hidden="1" x14ac:dyDescent="0.25">
      <c r="H258" s="122"/>
    </row>
    <row r="259" spans="8:8" hidden="1" x14ac:dyDescent="0.25">
      <c r="H259" s="122"/>
    </row>
    <row r="260" spans="8:8" hidden="1" x14ac:dyDescent="0.25">
      <c r="H260" s="122"/>
    </row>
    <row r="261" spans="8:8" hidden="1" x14ac:dyDescent="0.25">
      <c r="H261" s="122"/>
    </row>
    <row r="262" spans="8:8" hidden="1" x14ac:dyDescent="0.25">
      <c r="H262" s="122"/>
    </row>
    <row r="263" spans="8:8" hidden="1" x14ac:dyDescent="0.25">
      <c r="H263" s="122"/>
    </row>
    <row r="264" spans="8:8" hidden="1" x14ac:dyDescent="0.25">
      <c r="H264" s="122"/>
    </row>
    <row r="265" spans="8:8" hidden="1" x14ac:dyDescent="0.25">
      <c r="H265" s="122"/>
    </row>
    <row r="266" spans="8:8" hidden="1" x14ac:dyDescent="0.25">
      <c r="H266" s="122"/>
    </row>
    <row r="267" spans="8:8" hidden="1" x14ac:dyDescent="0.25">
      <c r="H267" s="122"/>
    </row>
    <row r="268" spans="8:8" hidden="1" x14ac:dyDescent="0.25">
      <c r="H268" s="122"/>
    </row>
    <row r="269" spans="8:8" hidden="1" x14ac:dyDescent="0.25">
      <c r="H269" s="122"/>
    </row>
    <row r="270" spans="8:8" hidden="1" x14ac:dyDescent="0.25">
      <c r="H270" s="122"/>
    </row>
    <row r="271" spans="8:8" hidden="1" x14ac:dyDescent="0.25">
      <c r="H271" s="122"/>
    </row>
    <row r="272" spans="8:8" hidden="1" x14ac:dyDescent="0.25">
      <c r="H272" s="122"/>
    </row>
    <row r="273" spans="8:8" hidden="1" x14ac:dyDescent="0.25">
      <c r="H273" s="122"/>
    </row>
    <row r="274" spans="8:8" hidden="1" x14ac:dyDescent="0.25">
      <c r="H274" s="122"/>
    </row>
    <row r="275" spans="8:8" hidden="1" x14ac:dyDescent="0.25">
      <c r="H275" s="122"/>
    </row>
    <row r="276" spans="8:8" hidden="1" x14ac:dyDescent="0.25">
      <c r="H276" s="122"/>
    </row>
    <row r="277" spans="8:8" hidden="1" x14ac:dyDescent="0.25">
      <c r="H277" s="122"/>
    </row>
    <row r="278" spans="8:8" hidden="1" x14ac:dyDescent="0.25">
      <c r="H278" s="122"/>
    </row>
    <row r="279" spans="8:8" hidden="1" x14ac:dyDescent="0.25">
      <c r="H279" s="122"/>
    </row>
    <row r="280" spans="8:8" hidden="1" x14ac:dyDescent="0.25">
      <c r="H280" s="122"/>
    </row>
    <row r="281" spans="8:8" hidden="1" x14ac:dyDescent="0.25">
      <c r="H281" s="122"/>
    </row>
    <row r="282" spans="8:8" hidden="1" x14ac:dyDescent="0.25">
      <c r="H282" s="122"/>
    </row>
    <row r="283" spans="8:8" hidden="1" x14ac:dyDescent="0.25">
      <c r="H283" s="122"/>
    </row>
    <row r="284" spans="8:8" hidden="1" x14ac:dyDescent="0.25">
      <c r="H284" s="122"/>
    </row>
    <row r="285" spans="8:8" hidden="1" x14ac:dyDescent="0.25">
      <c r="H285" s="122"/>
    </row>
    <row r="286" spans="8:8" hidden="1" x14ac:dyDescent="0.25">
      <c r="H286" s="122"/>
    </row>
    <row r="287" spans="8:8" hidden="1" x14ac:dyDescent="0.25">
      <c r="H287" s="122"/>
    </row>
    <row r="288" spans="8:8" hidden="1" x14ac:dyDescent="0.25">
      <c r="H288" s="122"/>
    </row>
    <row r="289" spans="8:8" hidden="1" x14ac:dyDescent="0.25">
      <c r="H289" s="122"/>
    </row>
    <row r="290" spans="8:8" hidden="1" x14ac:dyDescent="0.25">
      <c r="H290" s="122"/>
    </row>
    <row r="291" spans="8:8" hidden="1" x14ac:dyDescent="0.25">
      <c r="H291" s="122"/>
    </row>
    <row r="292" spans="8:8" hidden="1" x14ac:dyDescent="0.25">
      <c r="H292" s="122"/>
    </row>
    <row r="293" spans="8:8" hidden="1" x14ac:dyDescent="0.25">
      <c r="H293" s="122"/>
    </row>
    <row r="294" spans="8:8" hidden="1" x14ac:dyDescent="0.25">
      <c r="H294" s="122"/>
    </row>
    <row r="295" spans="8:8" hidden="1" x14ac:dyDescent="0.25">
      <c r="H295" s="122"/>
    </row>
    <row r="296" spans="8:8" hidden="1" x14ac:dyDescent="0.25">
      <c r="H296" s="122"/>
    </row>
    <row r="297" spans="8:8" hidden="1" x14ac:dyDescent="0.25">
      <c r="H297" s="122"/>
    </row>
    <row r="298" spans="8:8" hidden="1" x14ac:dyDescent="0.25">
      <c r="H298" s="122"/>
    </row>
    <row r="299" spans="8:8" hidden="1" x14ac:dyDescent="0.25">
      <c r="H299" s="122"/>
    </row>
    <row r="300" spans="8:8" hidden="1" x14ac:dyDescent="0.25">
      <c r="H300" s="122"/>
    </row>
    <row r="301" spans="8:8" hidden="1" x14ac:dyDescent="0.25">
      <c r="H301" s="122"/>
    </row>
    <row r="302" spans="8:8" hidden="1" x14ac:dyDescent="0.25">
      <c r="H302" s="122"/>
    </row>
    <row r="303" spans="8:8" hidden="1" x14ac:dyDescent="0.25">
      <c r="H303" s="122"/>
    </row>
    <row r="304" spans="8:8" hidden="1" x14ac:dyDescent="0.25">
      <c r="H304" s="122"/>
    </row>
    <row r="305" spans="8:8" hidden="1" x14ac:dyDescent="0.25">
      <c r="H305" s="122"/>
    </row>
    <row r="306" spans="8:8" hidden="1" x14ac:dyDescent="0.25">
      <c r="H306" s="122"/>
    </row>
    <row r="307" spans="8:8" hidden="1" x14ac:dyDescent="0.25">
      <c r="H307" s="122"/>
    </row>
    <row r="308" spans="8:8" hidden="1" x14ac:dyDescent="0.25">
      <c r="H308" s="122"/>
    </row>
    <row r="309" spans="8:8" hidden="1" x14ac:dyDescent="0.25">
      <c r="H309" s="122"/>
    </row>
    <row r="310" spans="8:8" hidden="1" x14ac:dyDescent="0.25">
      <c r="H310" s="122"/>
    </row>
    <row r="311" spans="8:8" hidden="1" x14ac:dyDescent="0.25">
      <c r="H311" s="122"/>
    </row>
    <row r="312" spans="8:8" hidden="1" x14ac:dyDescent="0.25">
      <c r="H312" s="122"/>
    </row>
    <row r="313" spans="8:8" hidden="1" x14ac:dyDescent="0.25">
      <c r="H313" s="122"/>
    </row>
    <row r="314" spans="8:8" hidden="1" x14ac:dyDescent="0.25">
      <c r="H314" s="122"/>
    </row>
    <row r="315" spans="8:8" hidden="1" x14ac:dyDescent="0.25">
      <c r="H315" s="122"/>
    </row>
    <row r="316" spans="8:8" hidden="1" x14ac:dyDescent="0.25">
      <c r="H316" s="122"/>
    </row>
    <row r="317" spans="8:8" hidden="1" x14ac:dyDescent="0.25">
      <c r="H317" s="122"/>
    </row>
    <row r="318" spans="8:8" hidden="1" x14ac:dyDescent="0.25">
      <c r="H318" s="122"/>
    </row>
    <row r="319" spans="8:8" hidden="1" x14ac:dyDescent="0.25">
      <c r="H319" s="122"/>
    </row>
    <row r="320" spans="8:8" hidden="1" x14ac:dyDescent="0.25">
      <c r="H320" s="122"/>
    </row>
    <row r="321" spans="8:8" hidden="1" x14ac:dyDescent="0.25">
      <c r="H321" s="122"/>
    </row>
    <row r="322" spans="8:8" hidden="1" x14ac:dyDescent="0.25">
      <c r="H322" s="122"/>
    </row>
    <row r="323" spans="8:8" hidden="1" x14ac:dyDescent="0.25">
      <c r="H323" s="122"/>
    </row>
    <row r="324" spans="8:8" hidden="1" x14ac:dyDescent="0.25">
      <c r="H324" s="122"/>
    </row>
    <row r="325" spans="8:8" hidden="1" x14ac:dyDescent="0.25">
      <c r="H325" s="122"/>
    </row>
    <row r="326" spans="8:8" hidden="1" x14ac:dyDescent="0.25">
      <c r="H326" s="122"/>
    </row>
    <row r="327" spans="8:8" hidden="1" x14ac:dyDescent="0.25">
      <c r="H327" s="122"/>
    </row>
    <row r="328" spans="8:8" hidden="1" x14ac:dyDescent="0.25">
      <c r="H328" s="122"/>
    </row>
    <row r="329" spans="8:8" hidden="1" x14ac:dyDescent="0.25">
      <c r="H329" s="122"/>
    </row>
    <row r="330" spans="8:8" hidden="1" x14ac:dyDescent="0.25">
      <c r="H330" s="122"/>
    </row>
    <row r="331" spans="8:8" hidden="1" x14ac:dyDescent="0.25">
      <c r="H331" s="122"/>
    </row>
    <row r="332" spans="8:8" hidden="1" x14ac:dyDescent="0.25">
      <c r="H332" s="122"/>
    </row>
    <row r="333" spans="8:8" hidden="1" x14ac:dyDescent="0.25">
      <c r="H333" s="122"/>
    </row>
    <row r="334" spans="8:8" hidden="1" x14ac:dyDescent="0.25">
      <c r="H334" s="122"/>
    </row>
    <row r="335" spans="8:8" hidden="1" x14ac:dyDescent="0.25">
      <c r="H335" s="122"/>
    </row>
    <row r="336" spans="8:8" hidden="1" x14ac:dyDescent="0.25">
      <c r="H336" s="122"/>
    </row>
    <row r="337" spans="8:8" hidden="1" x14ac:dyDescent="0.25">
      <c r="H337" s="122"/>
    </row>
    <row r="338" spans="8:8" hidden="1" x14ac:dyDescent="0.25">
      <c r="H338" s="122"/>
    </row>
    <row r="339" spans="8:8" hidden="1" x14ac:dyDescent="0.25">
      <c r="H339" s="122"/>
    </row>
    <row r="340" spans="8:8" hidden="1" x14ac:dyDescent="0.25">
      <c r="H340" s="122"/>
    </row>
    <row r="341" spans="8:8" hidden="1" x14ac:dyDescent="0.25">
      <c r="H341" s="122"/>
    </row>
    <row r="342" spans="8:8" hidden="1" x14ac:dyDescent="0.25">
      <c r="H342" s="122"/>
    </row>
    <row r="343" spans="8:8" hidden="1" x14ac:dyDescent="0.25">
      <c r="H343" s="122"/>
    </row>
    <row r="344" spans="8:8" hidden="1" x14ac:dyDescent="0.25">
      <c r="H344" s="122"/>
    </row>
    <row r="345" spans="8:8" hidden="1" x14ac:dyDescent="0.25">
      <c r="H345" s="122"/>
    </row>
    <row r="346" spans="8:8" hidden="1" x14ac:dyDescent="0.25">
      <c r="H346" s="122"/>
    </row>
    <row r="347" spans="8:8" hidden="1" x14ac:dyDescent="0.25">
      <c r="H347" s="122"/>
    </row>
    <row r="348" spans="8:8" hidden="1" x14ac:dyDescent="0.25">
      <c r="H348" s="122"/>
    </row>
    <row r="349" spans="8:8" hidden="1" x14ac:dyDescent="0.25">
      <c r="H349" s="122"/>
    </row>
    <row r="350" spans="8:8" hidden="1" x14ac:dyDescent="0.25">
      <c r="H350" s="122"/>
    </row>
    <row r="351" spans="8:8" hidden="1" x14ac:dyDescent="0.25">
      <c r="H351" s="122"/>
    </row>
    <row r="352" spans="8:8" hidden="1" x14ac:dyDescent="0.25">
      <c r="H352" s="122"/>
    </row>
    <row r="353" spans="8:8" hidden="1" x14ac:dyDescent="0.25">
      <c r="H353" s="122"/>
    </row>
    <row r="354" spans="8:8" hidden="1" x14ac:dyDescent="0.25">
      <c r="H354" s="122"/>
    </row>
    <row r="355" spans="8:8" hidden="1" x14ac:dyDescent="0.25">
      <c r="H355" s="122"/>
    </row>
    <row r="356" spans="8:8" hidden="1" x14ac:dyDescent="0.25">
      <c r="H356" s="122"/>
    </row>
    <row r="357" spans="8:8" hidden="1" x14ac:dyDescent="0.25">
      <c r="H357" s="122"/>
    </row>
    <row r="358" spans="8:8" hidden="1" x14ac:dyDescent="0.25">
      <c r="H358" s="122"/>
    </row>
    <row r="359" spans="8:8" hidden="1" x14ac:dyDescent="0.25">
      <c r="H359" s="122"/>
    </row>
    <row r="360" spans="8:8" hidden="1" x14ac:dyDescent="0.25">
      <c r="H360" s="122"/>
    </row>
    <row r="361" spans="8:8" hidden="1" x14ac:dyDescent="0.25">
      <c r="H361" s="122"/>
    </row>
    <row r="362" spans="8:8" hidden="1" x14ac:dyDescent="0.25">
      <c r="H362" s="122"/>
    </row>
    <row r="363" spans="8:8" hidden="1" x14ac:dyDescent="0.25">
      <c r="H363" s="122"/>
    </row>
    <row r="364" spans="8:8" hidden="1" x14ac:dyDescent="0.25">
      <c r="H364" s="122"/>
    </row>
    <row r="365" spans="8:8" hidden="1" x14ac:dyDescent="0.25">
      <c r="H365" s="122"/>
    </row>
    <row r="366" spans="8:8" hidden="1" x14ac:dyDescent="0.25">
      <c r="H366" s="122"/>
    </row>
    <row r="367" spans="8:8" hidden="1" x14ac:dyDescent="0.25">
      <c r="H367" s="122"/>
    </row>
    <row r="368" spans="8:8" hidden="1" x14ac:dyDescent="0.25">
      <c r="H368" s="122"/>
    </row>
    <row r="369" spans="8:8" hidden="1" x14ac:dyDescent="0.25">
      <c r="H369" s="122"/>
    </row>
    <row r="370" spans="8:8" hidden="1" x14ac:dyDescent="0.25">
      <c r="H370" s="122"/>
    </row>
    <row r="371" spans="8:8" hidden="1" x14ac:dyDescent="0.25">
      <c r="H371" s="122"/>
    </row>
    <row r="372" spans="8:8" hidden="1" x14ac:dyDescent="0.25">
      <c r="H372" s="122"/>
    </row>
    <row r="373" spans="8:8" hidden="1" x14ac:dyDescent="0.25">
      <c r="H373" s="122"/>
    </row>
    <row r="374" spans="8:8" hidden="1" x14ac:dyDescent="0.25">
      <c r="H374" s="122"/>
    </row>
    <row r="375" spans="8:8" hidden="1" x14ac:dyDescent="0.25">
      <c r="H375" s="122"/>
    </row>
    <row r="376" spans="8:8" hidden="1" x14ac:dyDescent="0.25">
      <c r="H376" s="122"/>
    </row>
    <row r="377" spans="8:8" hidden="1" x14ac:dyDescent="0.25">
      <c r="H377" s="122"/>
    </row>
    <row r="378" spans="8:8" hidden="1" x14ac:dyDescent="0.25">
      <c r="H378" s="122"/>
    </row>
    <row r="379" spans="8:8" hidden="1" x14ac:dyDescent="0.25">
      <c r="H379" s="122"/>
    </row>
    <row r="380" spans="8:8" hidden="1" x14ac:dyDescent="0.25">
      <c r="H380" s="122"/>
    </row>
    <row r="381" spans="8:8" hidden="1" x14ac:dyDescent="0.25">
      <c r="H381" s="122"/>
    </row>
    <row r="382" spans="8:8" hidden="1" x14ac:dyDescent="0.25">
      <c r="H382" s="122"/>
    </row>
    <row r="383" spans="8:8" hidden="1" x14ac:dyDescent="0.25">
      <c r="H383" s="122"/>
    </row>
    <row r="384" spans="8:8" hidden="1" x14ac:dyDescent="0.25">
      <c r="H384" s="122"/>
    </row>
    <row r="385" spans="8:8" hidden="1" x14ac:dyDescent="0.25">
      <c r="H385" s="122"/>
    </row>
    <row r="386" spans="8:8" hidden="1" x14ac:dyDescent="0.25">
      <c r="H386" s="122"/>
    </row>
    <row r="387" spans="8:8" hidden="1" x14ac:dyDescent="0.25">
      <c r="H387" s="122"/>
    </row>
    <row r="388" spans="8:8" hidden="1" x14ac:dyDescent="0.25">
      <c r="H388" s="122"/>
    </row>
    <row r="389" spans="8:8" hidden="1" x14ac:dyDescent="0.25">
      <c r="H389" s="122"/>
    </row>
    <row r="390" spans="8:8" hidden="1" x14ac:dyDescent="0.25">
      <c r="H390" s="122"/>
    </row>
    <row r="391" spans="8:8" hidden="1" x14ac:dyDescent="0.25">
      <c r="H391" s="122"/>
    </row>
    <row r="392" spans="8:8" hidden="1" x14ac:dyDescent="0.25">
      <c r="H392" s="122"/>
    </row>
    <row r="393" spans="8:8" hidden="1" x14ac:dyDescent="0.25">
      <c r="H393" s="122"/>
    </row>
    <row r="394" spans="8:8" hidden="1" x14ac:dyDescent="0.25">
      <c r="H394" s="122"/>
    </row>
    <row r="395" spans="8:8" hidden="1" x14ac:dyDescent="0.25">
      <c r="H395" s="122"/>
    </row>
    <row r="396" spans="8:8" hidden="1" x14ac:dyDescent="0.25">
      <c r="H396" s="122"/>
    </row>
    <row r="397" spans="8:8" hidden="1" x14ac:dyDescent="0.25">
      <c r="H397" s="122"/>
    </row>
    <row r="398" spans="8:8" hidden="1" x14ac:dyDescent="0.25">
      <c r="H398" s="122"/>
    </row>
    <row r="399" spans="8:8" hidden="1" x14ac:dyDescent="0.25">
      <c r="H399" s="122"/>
    </row>
    <row r="400" spans="8:8" hidden="1" x14ac:dyDescent="0.25">
      <c r="H400" s="122"/>
    </row>
    <row r="401" spans="8:8" hidden="1" x14ac:dyDescent="0.25">
      <c r="H401" s="122"/>
    </row>
    <row r="402" spans="8:8" hidden="1" x14ac:dyDescent="0.25">
      <c r="H402" s="122"/>
    </row>
    <row r="403" spans="8:8" hidden="1" x14ac:dyDescent="0.25">
      <c r="H403" s="122"/>
    </row>
    <row r="404" spans="8:8" hidden="1" x14ac:dyDescent="0.25">
      <c r="H404" s="122"/>
    </row>
    <row r="405" spans="8:8" hidden="1" x14ac:dyDescent="0.25">
      <c r="H405" s="122"/>
    </row>
    <row r="406" spans="8:8" hidden="1" x14ac:dyDescent="0.25">
      <c r="H406" s="122"/>
    </row>
    <row r="407" spans="8:8" hidden="1" x14ac:dyDescent="0.25">
      <c r="H407" s="122"/>
    </row>
    <row r="408" spans="8:8" hidden="1" x14ac:dyDescent="0.25">
      <c r="H408" s="122"/>
    </row>
    <row r="409" spans="8:8" hidden="1" x14ac:dyDescent="0.25">
      <c r="H409" s="122"/>
    </row>
    <row r="410" spans="8:8" hidden="1" x14ac:dyDescent="0.25">
      <c r="H410" s="122"/>
    </row>
    <row r="411" spans="8:8" hidden="1" x14ac:dyDescent="0.25">
      <c r="H411" s="122"/>
    </row>
    <row r="412" spans="8:8" hidden="1" x14ac:dyDescent="0.25">
      <c r="H412" s="122"/>
    </row>
    <row r="413" spans="8:8" hidden="1" x14ac:dyDescent="0.25">
      <c r="H413" s="122"/>
    </row>
    <row r="414" spans="8:8" hidden="1" x14ac:dyDescent="0.25">
      <c r="H414" s="122"/>
    </row>
    <row r="415" spans="8:8" hidden="1" x14ac:dyDescent="0.25">
      <c r="H415" s="122"/>
    </row>
    <row r="416" spans="8:8" hidden="1" x14ac:dyDescent="0.25">
      <c r="H416" s="122"/>
    </row>
    <row r="417" spans="8:8" hidden="1" x14ac:dyDescent="0.25">
      <c r="H417" s="122"/>
    </row>
    <row r="418" spans="8:8" hidden="1" x14ac:dyDescent="0.25">
      <c r="H418" s="122"/>
    </row>
    <row r="419" spans="8:8" hidden="1" x14ac:dyDescent="0.25">
      <c r="H419" s="122"/>
    </row>
    <row r="420" spans="8:8" hidden="1" x14ac:dyDescent="0.25">
      <c r="H420" s="122"/>
    </row>
    <row r="421" spans="8:8" hidden="1" x14ac:dyDescent="0.25">
      <c r="H421" s="122"/>
    </row>
    <row r="422" spans="8:8" hidden="1" x14ac:dyDescent="0.25">
      <c r="H422" s="122"/>
    </row>
    <row r="423" spans="8:8" hidden="1" x14ac:dyDescent="0.25">
      <c r="H423" s="122"/>
    </row>
    <row r="424" spans="8:8" hidden="1" x14ac:dyDescent="0.25">
      <c r="H424" s="122"/>
    </row>
    <row r="425" spans="8:8" hidden="1" x14ac:dyDescent="0.25">
      <c r="H425" s="122"/>
    </row>
    <row r="426" spans="8:8" hidden="1" x14ac:dyDescent="0.25">
      <c r="H426" s="122"/>
    </row>
    <row r="427" spans="8:8" hidden="1" x14ac:dyDescent="0.25">
      <c r="H427" s="122"/>
    </row>
    <row r="428" spans="8:8" hidden="1" x14ac:dyDescent="0.25">
      <c r="H428" s="122"/>
    </row>
    <row r="429" spans="8:8" hidden="1" x14ac:dyDescent="0.25">
      <c r="H429" s="122"/>
    </row>
    <row r="430" spans="8:8" hidden="1" x14ac:dyDescent="0.25">
      <c r="H430" s="122"/>
    </row>
    <row r="431" spans="8:8" hidden="1" x14ac:dyDescent="0.25">
      <c r="H431" s="122"/>
    </row>
    <row r="432" spans="8:8" hidden="1" x14ac:dyDescent="0.25">
      <c r="H432" s="122"/>
    </row>
    <row r="433" spans="8:8" hidden="1" x14ac:dyDescent="0.25">
      <c r="H433" s="122"/>
    </row>
    <row r="434" spans="8:8" hidden="1" x14ac:dyDescent="0.25">
      <c r="H434" s="122"/>
    </row>
    <row r="435" spans="8:8" hidden="1" x14ac:dyDescent="0.25">
      <c r="H435" s="122"/>
    </row>
    <row r="436" spans="8:8" hidden="1" x14ac:dyDescent="0.25">
      <c r="H436" s="122"/>
    </row>
    <row r="437" spans="8:8" hidden="1" x14ac:dyDescent="0.25">
      <c r="H437" s="122"/>
    </row>
    <row r="438" spans="8:8" hidden="1" x14ac:dyDescent="0.25">
      <c r="H438" s="122"/>
    </row>
    <row r="439" spans="8:8" hidden="1" x14ac:dyDescent="0.25">
      <c r="H439" s="122"/>
    </row>
    <row r="440" spans="8:8" hidden="1" x14ac:dyDescent="0.25">
      <c r="H440" s="122"/>
    </row>
    <row r="441" spans="8:8" hidden="1" x14ac:dyDescent="0.25">
      <c r="H441" s="122"/>
    </row>
    <row r="442" spans="8:8" hidden="1" x14ac:dyDescent="0.25">
      <c r="H442" s="122"/>
    </row>
    <row r="443" spans="8:8" hidden="1" x14ac:dyDescent="0.25">
      <c r="H443" s="122"/>
    </row>
    <row r="444" spans="8:8" hidden="1" x14ac:dyDescent="0.25">
      <c r="H444" s="122"/>
    </row>
    <row r="445" spans="8:8" hidden="1" x14ac:dyDescent="0.25">
      <c r="H445" s="122"/>
    </row>
    <row r="446" spans="8:8" hidden="1" x14ac:dyDescent="0.25">
      <c r="H446" s="122"/>
    </row>
    <row r="447" spans="8:8" hidden="1" x14ac:dyDescent="0.25">
      <c r="H447" s="122"/>
    </row>
    <row r="448" spans="8:8" hidden="1" x14ac:dyDescent="0.25">
      <c r="H448" s="122"/>
    </row>
    <row r="449" spans="8:8" hidden="1" x14ac:dyDescent="0.25">
      <c r="H449" s="122"/>
    </row>
    <row r="450" spans="8:8" hidden="1" x14ac:dyDescent="0.25">
      <c r="H450" s="122"/>
    </row>
    <row r="451" spans="8:8" hidden="1" x14ac:dyDescent="0.25">
      <c r="H451" s="122"/>
    </row>
    <row r="452" spans="8:8" hidden="1" x14ac:dyDescent="0.25">
      <c r="H452" s="122"/>
    </row>
    <row r="453" spans="8:8" hidden="1" x14ac:dyDescent="0.25">
      <c r="H453" s="122"/>
    </row>
    <row r="454" spans="8:8" hidden="1" x14ac:dyDescent="0.25">
      <c r="H454" s="122"/>
    </row>
    <row r="455" spans="8:8" hidden="1" x14ac:dyDescent="0.25">
      <c r="H455" s="122"/>
    </row>
    <row r="456" spans="8:8" hidden="1" x14ac:dyDescent="0.25">
      <c r="H456" s="122"/>
    </row>
    <row r="457" spans="8:8" hidden="1" x14ac:dyDescent="0.25">
      <c r="H457" s="122"/>
    </row>
    <row r="458" spans="8:8" hidden="1" x14ac:dyDescent="0.25">
      <c r="H458" s="122"/>
    </row>
    <row r="459" spans="8:8" hidden="1" x14ac:dyDescent="0.25">
      <c r="H459" s="122"/>
    </row>
    <row r="460" spans="8:8" hidden="1" x14ac:dyDescent="0.25">
      <c r="H460" s="122"/>
    </row>
    <row r="461" spans="8:8" hidden="1" x14ac:dyDescent="0.25">
      <c r="H461" s="122"/>
    </row>
    <row r="462" spans="8:8" hidden="1" x14ac:dyDescent="0.25">
      <c r="H462" s="122"/>
    </row>
    <row r="463" spans="8:8" hidden="1" x14ac:dyDescent="0.25">
      <c r="H463" s="122"/>
    </row>
    <row r="464" spans="8:8" hidden="1" x14ac:dyDescent="0.25">
      <c r="H464" s="122"/>
    </row>
    <row r="465" spans="8:8" hidden="1" x14ac:dyDescent="0.25">
      <c r="H465" s="122"/>
    </row>
    <row r="466" spans="8:8" hidden="1" x14ac:dyDescent="0.25">
      <c r="H466" s="122"/>
    </row>
    <row r="467" spans="8:8" hidden="1" x14ac:dyDescent="0.25">
      <c r="H467" s="122"/>
    </row>
    <row r="468" spans="8:8" hidden="1" x14ac:dyDescent="0.25">
      <c r="H468" s="122"/>
    </row>
    <row r="469" spans="8:8" hidden="1" x14ac:dyDescent="0.25">
      <c r="H469" s="122"/>
    </row>
    <row r="470" spans="8:8" hidden="1" x14ac:dyDescent="0.25">
      <c r="H470" s="122"/>
    </row>
    <row r="471" spans="8:8" hidden="1" x14ac:dyDescent="0.25">
      <c r="H471" s="122"/>
    </row>
    <row r="472" spans="8:8" hidden="1" x14ac:dyDescent="0.25">
      <c r="H472" s="122"/>
    </row>
    <row r="473" spans="8:8" hidden="1" x14ac:dyDescent="0.25">
      <c r="H473" s="122"/>
    </row>
    <row r="474" spans="8:8" hidden="1" x14ac:dyDescent="0.25">
      <c r="H474" s="122"/>
    </row>
    <row r="475" spans="8:8" hidden="1" x14ac:dyDescent="0.25">
      <c r="H475" s="122"/>
    </row>
    <row r="476" spans="8:8" hidden="1" x14ac:dyDescent="0.25">
      <c r="H476" s="122"/>
    </row>
    <row r="477" spans="8:8" hidden="1" x14ac:dyDescent="0.25">
      <c r="H477" s="122"/>
    </row>
    <row r="478" spans="8:8" hidden="1" x14ac:dyDescent="0.25">
      <c r="H478" s="122"/>
    </row>
    <row r="479" spans="8:8" hidden="1" x14ac:dyDescent="0.25">
      <c r="H479" s="122"/>
    </row>
    <row r="480" spans="8:8" hidden="1" x14ac:dyDescent="0.25">
      <c r="H480" s="122"/>
    </row>
    <row r="481" spans="8:8" hidden="1" x14ac:dyDescent="0.25">
      <c r="H481" s="122"/>
    </row>
    <row r="482" spans="8:8" hidden="1" x14ac:dyDescent="0.25">
      <c r="H482" s="122"/>
    </row>
    <row r="483" spans="8:8" hidden="1" x14ac:dyDescent="0.25">
      <c r="H483" s="122"/>
    </row>
    <row r="484" spans="8:8" hidden="1" x14ac:dyDescent="0.25">
      <c r="H484" s="122"/>
    </row>
    <row r="485" spans="8:8" hidden="1" x14ac:dyDescent="0.25">
      <c r="H485" s="122"/>
    </row>
    <row r="486" spans="8:8" hidden="1" x14ac:dyDescent="0.25">
      <c r="H486" s="122"/>
    </row>
    <row r="487" spans="8:8" hidden="1" x14ac:dyDescent="0.25">
      <c r="H487" s="122"/>
    </row>
    <row r="488" spans="8:8" hidden="1" x14ac:dyDescent="0.25">
      <c r="H488" s="122"/>
    </row>
    <row r="489" spans="8:8" hidden="1" x14ac:dyDescent="0.25">
      <c r="H489" s="122"/>
    </row>
    <row r="490" spans="8:8" hidden="1" x14ac:dyDescent="0.25">
      <c r="H490" s="122"/>
    </row>
    <row r="491" spans="8:8" hidden="1" x14ac:dyDescent="0.25">
      <c r="H491" s="122"/>
    </row>
    <row r="492" spans="8:8" hidden="1" x14ac:dyDescent="0.25">
      <c r="H492" s="122"/>
    </row>
    <row r="493" spans="8:8" hidden="1" x14ac:dyDescent="0.25">
      <c r="H493" s="122"/>
    </row>
    <row r="494" spans="8:8" hidden="1" x14ac:dyDescent="0.25">
      <c r="H494" s="122"/>
    </row>
    <row r="495" spans="8:8" hidden="1" x14ac:dyDescent="0.25">
      <c r="H495" s="122"/>
    </row>
    <row r="496" spans="8:8" hidden="1" x14ac:dyDescent="0.25">
      <c r="H496" s="122"/>
    </row>
    <row r="497" spans="8:8" hidden="1" x14ac:dyDescent="0.25">
      <c r="H497" s="122"/>
    </row>
    <row r="498" spans="8:8" hidden="1" x14ac:dyDescent="0.25">
      <c r="H498" s="122"/>
    </row>
    <row r="499" spans="8:8" hidden="1" x14ac:dyDescent="0.25">
      <c r="H499" s="122"/>
    </row>
    <row r="500" spans="8:8" hidden="1" x14ac:dyDescent="0.25">
      <c r="H500" s="122"/>
    </row>
    <row r="501" spans="8:8" hidden="1" x14ac:dyDescent="0.25">
      <c r="H501" s="122"/>
    </row>
    <row r="502" spans="8:8" hidden="1" x14ac:dyDescent="0.25">
      <c r="H502" s="122"/>
    </row>
    <row r="503" spans="8:8" hidden="1" x14ac:dyDescent="0.25">
      <c r="H503" s="122"/>
    </row>
    <row r="504" spans="8:8" hidden="1" x14ac:dyDescent="0.25">
      <c r="H504" s="122"/>
    </row>
    <row r="505" spans="8:8" hidden="1" x14ac:dyDescent="0.25">
      <c r="H505" s="122"/>
    </row>
    <row r="506" spans="8:8" hidden="1" x14ac:dyDescent="0.25">
      <c r="H506" s="122"/>
    </row>
    <row r="507" spans="8:8" hidden="1" x14ac:dyDescent="0.25">
      <c r="H507" s="122"/>
    </row>
    <row r="508" spans="8:8" hidden="1" x14ac:dyDescent="0.25">
      <c r="H508" s="122"/>
    </row>
    <row r="509" spans="8:8" hidden="1" x14ac:dyDescent="0.25">
      <c r="H509" s="122"/>
    </row>
    <row r="510" spans="8:8" hidden="1" x14ac:dyDescent="0.25">
      <c r="H510" s="122"/>
    </row>
    <row r="511" spans="8:8" hidden="1" x14ac:dyDescent="0.25">
      <c r="H511" s="122"/>
    </row>
    <row r="512" spans="8:8" hidden="1" x14ac:dyDescent="0.25">
      <c r="H512" s="122"/>
    </row>
    <row r="513" spans="8:8" hidden="1" x14ac:dyDescent="0.25">
      <c r="H513" s="122"/>
    </row>
    <row r="514" spans="8:8" hidden="1" x14ac:dyDescent="0.25">
      <c r="H514" s="122"/>
    </row>
    <row r="515" spans="8:8" hidden="1" x14ac:dyDescent="0.25">
      <c r="H515" s="122"/>
    </row>
    <row r="516" spans="8:8" hidden="1" x14ac:dyDescent="0.25">
      <c r="H516" s="122"/>
    </row>
    <row r="517" spans="8:8" hidden="1" x14ac:dyDescent="0.25">
      <c r="H517" s="122"/>
    </row>
    <row r="518" spans="8:8" hidden="1" x14ac:dyDescent="0.25">
      <c r="H518" s="122"/>
    </row>
    <row r="519" spans="8:8" hidden="1" x14ac:dyDescent="0.25">
      <c r="H519" s="122"/>
    </row>
    <row r="520" spans="8:8" hidden="1" x14ac:dyDescent="0.25">
      <c r="H520" s="122"/>
    </row>
    <row r="521" spans="8:8" hidden="1" x14ac:dyDescent="0.25">
      <c r="H521" s="122"/>
    </row>
    <row r="522" spans="8:8" hidden="1" x14ac:dyDescent="0.25">
      <c r="H522" s="122"/>
    </row>
    <row r="523" spans="8:8" hidden="1" x14ac:dyDescent="0.25">
      <c r="H523" s="122"/>
    </row>
    <row r="524" spans="8:8" hidden="1" x14ac:dyDescent="0.25">
      <c r="H524" s="122"/>
    </row>
    <row r="525" spans="8:8" hidden="1" x14ac:dyDescent="0.25">
      <c r="H525" s="122"/>
    </row>
    <row r="526" spans="8:8" hidden="1" x14ac:dyDescent="0.25">
      <c r="H526" s="122"/>
    </row>
    <row r="527" spans="8:8" hidden="1" x14ac:dyDescent="0.25">
      <c r="H527" s="122"/>
    </row>
    <row r="528" spans="8:8" hidden="1" x14ac:dyDescent="0.25">
      <c r="H528" s="122"/>
    </row>
    <row r="529" spans="8:8" hidden="1" x14ac:dyDescent="0.25">
      <c r="H529" s="122"/>
    </row>
    <row r="530" spans="8:8" hidden="1" x14ac:dyDescent="0.25">
      <c r="H530" s="122"/>
    </row>
    <row r="531" spans="8:8" hidden="1" x14ac:dyDescent="0.25">
      <c r="H531" s="122"/>
    </row>
    <row r="532" spans="8:8" hidden="1" x14ac:dyDescent="0.25">
      <c r="H532" s="122"/>
    </row>
    <row r="533" spans="8:8" hidden="1" x14ac:dyDescent="0.25">
      <c r="H533" s="122"/>
    </row>
    <row r="534" spans="8:8" hidden="1" x14ac:dyDescent="0.25">
      <c r="H534" s="122"/>
    </row>
    <row r="535" spans="8:8" hidden="1" x14ac:dyDescent="0.25">
      <c r="H535" s="122"/>
    </row>
    <row r="536" spans="8:8" hidden="1" x14ac:dyDescent="0.25">
      <c r="H536" s="122"/>
    </row>
    <row r="537" spans="8:8" hidden="1" x14ac:dyDescent="0.25">
      <c r="H537" s="122"/>
    </row>
    <row r="538" spans="8:8" hidden="1" x14ac:dyDescent="0.25">
      <c r="H538" s="122"/>
    </row>
    <row r="539" spans="8:8" hidden="1" x14ac:dyDescent="0.25">
      <c r="H539" s="122"/>
    </row>
    <row r="540" spans="8:8" hidden="1" x14ac:dyDescent="0.25">
      <c r="H540" s="122"/>
    </row>
    <row r="541" spans="8:8" hidden="1" x14ac:dyDescent="0.25">
      <c r="H541" s="122"/>
    </row>
    <row r="542" spans="8:8" hidden="1" x14ac:dyDescent="0.25">
      <c r="H542" s="122"/>
    </row>
    <row r="543" spans="8:8" hidden="1" x14ac:dyDescent="0.25">
      <c r="H543" s="122"/>
    </row>
    <row r="544" spans="8:8" hidden="1" x14ac:dyDescent="0.25">
      <c r="H544" s="122"/>
    </row>
    <row r="545" spans="8:8" hidden="1" x14ac:dyDescent="0.25">
      <c r="H545" s="122"/>
    </row>
    <row r="546" spans="8:8" hidden="1" x14ac:dyDescent="0.25">
      <c r="H546" s="122"/>
    </row>
    <row r="547" spans="8:8" hidden="1" x14ac:dyDescent="0.25">
      <c r="H547" s="122"/>
    </row>
    <row r="548" spans="8:8" hidden="1" x14ac:dyDescent="0.25">
      <c r="H548" s="122"/>
    </row>
    <row r="549" spans="8:8" hidden="1" x14ac:dyDescent="0.25">
      <c r="H549" s="122"/>
    </row>
    <row r="550" spans="8:8" hidden="1" x14ac:dyDescent="0.25">
      <c r="H550" s="122"/>
    </row>
    <row r="551" spans="8:8" hidden="1" x14ac:dyDescent="0.25">
      <c r="H551" s="122"/>
    </row>
    <row r="552" spans="8:8" hidden="1" x14ac:dyDescent="0.25">
      <c r="H552" s="122"/>
    </row>
    <row r="553" spans="8:8" hidden="1" x14ac:dyDescent="0.25">
      <c r="H553" s="122"/>
    </row>
    <row r="554" spans="8:8" hidden="1" x14ac:dyDescent="0.25">
      <c r="H554" s="122"/>
    </row>
    <row r="555" spans="8:8" hidden="1" x14ac:dyDescent="0.25">
      <c r="H555" s="122"/>
    </row>
    <row r="556" spans="8:8" hidden="1" x14ac:dyDescent="0.25">
      <c r="H556" s="122"/>
    </row>
    <row r="557" spans="8:8" hidden="1" x14ac:dyDescent="0.25">
      <c r="H557" s="122"/>
    </row>
    <row r="558" spans="8:8" hidden="1" x14ac:dyDescent="0.25">
      <c r="H558" s="122"/>
    </row>
    <row r="559" spans="8:8" hidden="1" x14ac:dyDescent="0.25">
      <c r="H559" s="122"/>
    </row>
    <row r="560" spans="8:8" hidden="1" x14ac:dyDescent="0.25">
      <c r="H560" s="122"/>
    </row>
    <row r="561" spans="8:8" hidden="1" x14ac:dyDescent="0.25">
      <c r="H561" s="122"/>
    </row>
    <row r="562" spans="8:8" hidden="1" x14ac:dyDescent="0.25">
      <c r="H562" s="122"/>
    </row>
    <row r="563" spans="8:8" hidden="1" x14ac:dyDescent="0.25">
      <c r="H563" s="122"/>
    </row>
    <row r="564" spans="8:8" hidden="1" x14ac:dyDescent="0.25">
      <c r="H564" s="122"/>
    </row>
    <row r="565" spans="8:8" hidden="1" x14ac:dyDescent="0.25">
      <c r="H565" s="122"/>
    </row>
    <row r="566" spans="8:8" hidden="1" x14ac:dyDescent="0.25">
      <c r="H566" s="122"/>
    </row>
    <row r="567" spans="8:8" hidden="1" x14ac:dyDescent="0.25">
      <c r="H567" s="122"/>
    </row>
    <row r="568" spans="8:8" hidden="1" x14ac:dyDescent="0.25">
      <c r="H568" s="122"/>
    </row>
    <row r="569" spans="8:8" hidden="1" x14ac:dyDescent="0.25">
      <c r="H569" s="122"/>
    </row>
    <row r="570" spans="8:8" hidden="1" x14ac:dyDescent="0.25">
      <c r="H570" s="122"/>
    </row>
    <row r="571" spans="8:8" hidden="1" x14ac:dyDescent="0.25">
      <c r="H571" s="122"/>
    </row>
    <row r="572" spans="8:8" hidden="1" x14ac:dyDescent="0.25">
      <c r="H572" s="122"/>
    </row>
    <row r="573" spans="8:8" hidden="1" x14ac:dyDescent="0.25">
      <c r="H573" s="122"/>
    </row>
    <row r="574" spans="8:8" hidden="1" x14ac:dyDescent="0.25">
      <c r="H574" s="122"/>
    </row>
    <row r="575" spans="8:8" hidden="1" x14ac:dyDescent="0.25">
      <c r="H575" s="122"/>
    </row>
    <row r="576" spans="8:8" hidden="1" x14ac:dyDescent="0.25">
      <c r="H576" s="122"/>
    </row>
    <row r="577" spans="8:8" hidden="1" x14ac:dyDescent="0.25">
      <c r="H577" s="122"/>
    </row>
    <row r="578" spans="8:8" hidden="1" x14ac:dyDescent="0.25">
      <c r="H578" s="122"/>
    </row>
    <row r="579" spans="8:8" hidden="1" x14ac:dyDescent="0.25">
      <c r="H579" s="122"/>
    </row>
    <row r="580" spans="8:8" hidden="1" x14ac:dyDescent="0.25">
      <c r="H580" s="122"/>
    </row>
    <row r="581" spans="8:8" hidden="1" x14ac:dyDescent="0.25">
      <c r="H581" s="122"/>
    </row>
    <row r="582" spans="8:8" hidden="1" x14ac:dyDescent="0.25">
      <c r="H582" s="122"/>
    </row>
    <row r="583" spans="8:8" hidden="1" x14ac:dyDescent="0.25">
      <c r="H583" s="122"/>
    </row>
    <row r="584" spans="8:8" hidden="1" x14ac:dyDescent="0.25">
      <c r="H584" s="122"/>
    </row>
    <row r="585" spans="8:8" hidden="1" x14ac:dyDescent="0.25">
      <c r="H585" s="122"/>
    </row>
    <row r="586" spans="8:8" hidden="1" x14ac:dyDescent="0.25">
      <c r="H586" s="122"/>
    </row>
    <row r="587" spans="8:8" hidden="1" x14ac:dyDescent="0.25">
      <c r="H587" s="122"/>
    </row>
    <row r="588" spans="8:8" hidden="1" x14ac:dyDescent="0.25">
      <c r="H588" s="122"/>
    </row>
    <row r="589" spans="8:8" hidden="1" x14ac:dyDescent="0.25">
      <c r="H589" s="122"/>
    </row>
    <row r="590" spans="8:8" hidden="1" x14ac:dyDescent="0.25">
      <c r="H590" s="122"/>
    </row>
    <row r="591" spans="8:8" hidden="1" x14ac:dyDescent="0.25">
      <c r="H591" s="122"/>
    </row>
    <row r="592" spans="8:8" hidden="1" x14ac:dyDescent="0.25">
      <c r="H592" s="122"/>
    </row>
    <row r="593" spans="8:8" hidden="1" x14ac:dyDescent="0.25">
      <c r="H593" s="122"/>
    </row>
    <row r="594" spans="8:8" hidden="1" x14ac:dyDescent="0.25">
      <c r="H594" s="122"/>
    </row>
    <row r="595" spans="8:8" hidden="1" x14ac:dyDescent="0.25">
      <c r="H595" s="122"/>
    </row>
    <row r="596" spans="8:8" hidden="1" x14ac:dyDescent="0.25">
      <c r="H596" s="122"/>
    </row>
    <row r="597" spans="8:8" hidden="1" x14ac:dyDescent="0.25">
      <c r="H597" s="122"/>
    </row>
    <row r="598" spans="8:8" hidden="1" x14ac:dyDescent="0.25">
      <c r="H598" s="122"/>
    </row>
    <row r="599" spans="8:8" hidden="1" x14ac:dyDescent="0.25">
      <c r="H599" s="122"/>
    </row>
    <row r="600" spans="8:8" hidden="1" x14ac:dyDescent="0.25">
      <c r="H600" s="122"/>
    </row>
    <row r="601" spans="8:8" hidden="1" x14ac:dyDescent="0.25">
      <c r="H601" s="122"/>
    </row>
    <row r="602" spans="8:8" hidden="1" x14ac:dyDescent="0.25">
      <c r="H602" s="122"/>
    </row>
    <row r="603" spans="8:8" hidden="1" x14ac:dyDescent="0.25">
      <c r="H603" s="122"/>
    </row>
    <row r="604" spans="8:8" hidden="1" x14ac:dyDescent="0.25">
      <c r="H604" s="122"/>
    </row>
    <row r="605" spans="8:8" hidden="1" x14ac:dyDescent="0.25">
      <c r="H605" s="122"/>
    </row>
    <row r="606" spans="8:8" hidden="1" x14ac:dyDescent="0.25">
      <c r="H606" s="122"/>
    </row>
    <row r="607" spans="8:8" hidden="1" x14ac:dyDescent="0.25">
      <c r="H607" s="122"/>
    </row>
    <row r="608" spans="8:8" hidden="1" x14ac:dyDescent="0.25">
      <c r="H608" s="122"/>
    </row>
    <row r="609" spans="8:8" hidden="1" x14ac:dyDescent="0.25">
      <c r="H609" s="122"/>
    </row>
    <row r="610" spans="8:8" hidden="1" x14ac:dyDescent="0.25">
      <c r="H610" s="122"/>
    </row>
    <row r="611" spans="8:8" hidden="1" x14ac:dyDescent="0.25">
      <c r="H611" s="122"/>
    </row>
    <row r="612" spans="8:8" hidden="1" x14ac:dyDescent="0.25">
      <c r="H612" s="122"/>
    </row>
    <row r="613" spans="8:8" hidden="1" x14ac:dyDescent="0.25">
      <c r="H613" s="122"/>
    </row>
    <row r="614" spans="8:8" hidden="1" x14ac:dyDescent="0.25">
      <c r="H614" s="122"/>
    </row>
    <row r="615" spans="8:8" hidden="1" x14ac:dyDescent="0.25">
      <c r="H615" s="122"/>
    </row>
    <row r="616" spans="8:8" hidden="1" x14ac:dyDescent="0.25">
      <c r="H616" s="122"/>
    </row>
    <row r="617" spans="8:8" hidden="1" x14ac:dyDescent="0.25">
      <c r="H617" s="122"/>
    </row>
    <row r="618" spans="8:8" hidden="1" x14ac:dyDescent="0.25">
      <c r="H618" s="122"/>
    </row>
    <row r="619" spans="8:8" hidden="1" x14ac:dyDescent="0.25">
      <c r="H619" s="122"/>
    </row>
    <row r="620" spans="8:8" hidden="1" x14ac:dyDescent="0.25">
      <c r="H620" s="122"/>
    </row>
    <row r="621" spans="8:8" hidden="1" x14ac:dyDescent="0.25">
      <c r="H621" s="122"/>
    </row>
    <row r="622" spans="8:8" hidden="1" x14ac:dyDescent="0.25">
      <c r="H622" s="122"/>
    </row>
    <row r="623" spans="8:8" hidden="1" x14ac:dyDescent="0.25">
      <c r="H623" s="122"/>
    </row>
    <row r="624" spans="8:8" hidden="1" x14ac:dyDescent="0.25">
      <c r="H624" s="122"/>
    </row>
    <row r="625" spans="8:8" hidden="1" x14ac:dyDescent="0.25">
      <c r="H625" s="122"/>
    </row>
    <row r="626" spans="8:8" hidden="1" x14ac:dyDescent="0.25">
      <c r="H626" s="122"/>
    </row>
    <row r="627" spans="8:8" hidden="1" x14ac:dyDescent="0.25">
      <c r="H627" s="122"/>
    </row>
    <row r="628" spans="8:8" hidden="1" x14ac:dyDescent="0.25">
      <c r="H628" s="122"/>
    </row>
    <row r="629" spans="8:8" hidden="1" x14ac:dyDescent="0.25">
      <c r="H629" s="122"/>
    </row>
    <row r="630" spans="8:8" hidden="1" x14ac:dyDescent="0.25">
      <c r="H630" s="122"/>
    </row>
    <row r="631" spans="8:8" hidden="1" x14ac:dyDescent="0.25">
      <c r="H631" s="122"/>
    </row>
    <row r="632" spans="8:8" hidden="1" x14ac:dyDescent="0.25">
      <c r="H632" s="122"/>
    </row>
    <row r="633" spans="8:8" hidden="1" x14ac:dyDescent="0.25">
      <c r="H633" s="122"/>
    </row>
    <row r="634" spans="8:8" hidden="1" x14ac:dyDescent="0.25">
      <c r="H634" s="122"/>
    </row>
    <row r="635" spans="8:8" hidden="1" x14ac:dyDescent="0.25">
      <c r="H635" s="122"/>
    </row>
    <row r="636" spans="8:8" hidden="1" x14ac:dyDescent="0.25">
      <c r="H636" s="122"/>
    </row>
    <row r="637" spans="8:8" hidden="1" x14ac:dyDescent="0.25">
      <c r="H637" s="122"/>
    </row>
    <row r="638" spans="8:8" hidden="1" x14ac:dyDescent="0.25">
      <c r="H638" s="122"/>
    </row>
    <row r="639" spans="8:8" hidden="1" x14ac:dyDescent="0.25">
      <c r="H639" s="122"/>
    </row>
    <row r="640" spans="8:8" hidden="1" x14ac:dyDescent="0.25">
      <c r="H640" s="122"/>
    </row>
    <row r="641" spans="8:8" hidden="1" x14ac:dyDescent="0.25">
      <c r="H641" s="122"/>
    </row>
    <row r="642" spans="8:8" hidden="1" x14ac:dyDescent="0.25">
      <c r="H642" s="122"/>
    </row>
    <row r="643" spans="8:8" hidden="1" x14ac:dyDescent="0.25">
      <c r="H643" s="122"/>
    </row>
    <row r="644" spans="8:8" hidden="1" x14ac:dyDescent="0.25">
      <c r="H644" s="122"/>
    </row>
    <row r="645" spans="8:8" hidden="1" x14ac:dyDescent="0.25">
      <c r="H645" s="122"/>
    </row>
    <row r="646" spans="8:8" hidden="1" x14ac:dyDescent="0.25">
      <c r="H646" s="122"/>
    </row>
    <row r="647" spans="8:8" hidden="1" x14ac:dyDescent="0.25">
      <c r="H647" s="122"/>
    </row>
    <row r="648" spans="8:8" hidden="1" x14ac:dyDescent="0.25">
      <c r="H648" s="122"/>
    </row>
    <row r="649" spans="8:8" hidden="1" x14ac:dyDescent="0.25">
      <c r="H649" s="122"/>
    </row>
    <row r="650" spans="8:8" hidden="1" x14ac:dyDescent="0.25">
      <c r="H650" s="122"/>
    </row>
    <row r="651" spans="8:8" hidden="1" x14ac:dyDescent="0.25">
      <c r="H651" s="122"/>
    </row>
    <row r="652" spans="8:8" hidden="1" x14ac:dyDescent="0.25">
      <c r="H652" s="122"/>
    </row>
    <row r="653" spans="8:8" hidden="1" x14ac:dyDescent="0.25">
      <c r="H653" s="122"/>
    </row>
    <row r="654" spans="8:8" hidden="1" x14ac:dyDescent="0.25">
      <c r="H654" s="122"/>
    </row>
    <row r="655" spans="8:8" hidden="1" x14ac:dyDescent="0.25">
      <c r="H655" s="122"/>
    </row>
    <row r="656" spans="8:8" hidden="1" x14ac:dyDescent="0.25">
      <c r="H656" s="122"/>
    </row>
    <row r="657" spans="8:8" hidden="1" x14ac:dyDescent="0.25">
      <c r="H657" s="122"/>
    </row>
    <row r="658" spans="8:8" hidden="1" x14ac:dyDescent="0.25">
      <c r="H658" s="122"/>
    </row>
    <row r="659" spans="8:8" hidden="1" x14ac:dyDescent="0.25">
      <c r="H659" s="122"/>
    </row>
    <row r="660" spans="8:8" hidden="1" x14ac:dyDescent="0.25">
      <c r="H660" s="122"/>
    </row>
    <row r="661" spans="8:8" hidden="1" x14ac:dyDescent="0.25">
      <c r="H661" s="122"/>
    </row>
    <row r="662" spans="8:8" hidden="1" x14ac:dyDescent="0.25">
      <c r="H662" s="122"/>
    </row>
    <row r="663" spans="8:8" hidden="1" x14ac:dyDescent="0.25">
      <c r="H663" s="122"/>
    </row>
    <row r="664" spans="8:8" hidden="1" x14ac:dyDescent="0.25">
      <c r="H664" s="122"/>
    </row>
    <row r="665" spans="8:8" hidden="1" x14ac:dyDescent="0.25">
      <c r="H665" s="122"/>
    </row>
    <row r="666" spans="8:8" hidden="1" x14ac:dyDescent="0.25">
      <c r="H666" s="122"/>
    </row>
    <row r="667" spans="8:8" hidden="1" x14ac:dyDescent="0.25">
      <c r="H667" s="122"/>
    </row>
    <row r="668" spans="8:8" hidden="1" x14ac:dyDescent="0.25">
      <c r="H668" s="122"/>
    </row>
    <row r="669" spans="8:8" hidden="1" x14ac:dyDescent="0.25">
      <c r="H669" s="122"/>
    </row>
    <row r="670" spans="8:8" hidden="1" x14ac:dyDescent="0.25">
      <c r="H670" s="122"/>
    </row>
    <row r="671" spans="8:8" hidden="1" x14ac:dyDescent="0.25">
      <c r="H671" s="122"/>
    </row>
    <row r="672" spans="8:8" hidden="1" x14ac:dyDescent="0.25">
      <c r="H672" s="122"/>
    </row>
    <row r="673" spans="8:8" hidden="1" x14ac:dyDescent="0.25">
      <c r="H673" s="122"/>
    </row>
    <row r="674" spans="8:8" hidden="1" x14ac:dyDescent="0.25">
      <c r="H674" s="122"/>
    </row>
    <row r="675" spans="8:8" hidden="1" x14ac:dyDescent="0.25">
      <c r="H675" s="122"/>
    </row>
    <row r="676" spans="8:8" hidden="1" x14ac:dyDescent="0.25">
      <c r="H676" s="122"/>
    </row>
    <row r="677" spans="8:8" hidden="1" x14ac:dyDescent="0.25">
      <c r="H677" s="122"/>
    </row>
    <row r="678" spans="8:8" hidden="1" x14ac:dyDescent="0.25">
      <c r="H678" s="122"/>
    </row>
    <row r="679" spans="8:8" hidden="1" x14ac:dyDescent="0.25">
      <c r="H679" s="122"/>
    </row>
    <row r="680" spans="8:8" hidden="1" x14ac:dyDescent="0.25">
      <c r="H680" s="122"/>
    </row>
    <row r="681" spans="8:8" hidden="1" x14ac:dyDescent="0.25">
      <c r="H681" s="122"/>
    </row>
    <row r="682" spans="8:8" hidden="1" x14ac:dyDescent="0.25">
      <c r="H682" s="122"/>
    </row>
    <row r="683" spans="8:8" hidden="1" x14ac:dyDescent="0.25">
      <c r="H683" s="122"/>
    </row>
    <row r="684" spans="8:8" hidden="1" x14ac:dyDescent="0.25">
      <c r="H684" s="122"/>
    </row>
    <row r="685" spans="8:8" hidden="1" x14ac:dyDescent="0.25">
      <c r="H685" s="122"/>
    </row>
    <row r="686" spans="8:8" hidden="1" x14ac:dyDescent="0.25">
      <c r="H686" s="122"/>
    </row>
    <row r="687" spans="8:8" hidden="1" x14ac:dyDescent="0.25">
      <c r="H687" s="122"/>
    </row>
    <row r="688" spans="8:8" hidden="1" x14ac:dyDescent="0.25">
      <c r="H688" s="122"/>
    </row>
    <row r="689" spans="8:8" hidden="1" x14ac:dyDescent="0.25">
      <c r="H689" s="122"/>
    </row>
    <row r="690" spans="8:8" hidden="1" x14ac:dyDescent="0.25">
      <c r="H690" s="122"/>
    </row>
    <row r="691" spans="8:8" hidden="1" x14ac:dyDescent="0.25">
      <c r="H691" s="122"/>
    </row>
    <row r="692" spans="8:8" hidden="1" x14ac:dyDescent="0.25">
      <c r="H692" s="122"/>
    </row>
    <row r="693" spans="8:8" hidden="1" x14ac:dyDescent="0.25">
      <c r="H693" s="122"/>
    </row>
    <row r="694" spans="8:8" hidden="1" x14ac:dyDescent="0.25">
      <c r="H694" s="122"/>
    </row>
    <row r="695" spans="8:8" hidden="1" x14ac:dyDescent="0.25">
      <c r="H695" s="122"/>
    </row>
    <row r="696" spans="8:8" hidden="1" x14ac:dyDescent="0.25">
      <c r="H696" s="122"/>
    </row>
    <row r="697" spans="8:8" hidden="1" x14ac:dyDescent="0.25">
      <c r="H697" s="122"/>
    </row>
    <row r="698" spans="8:8" hidden="1" x14ac:dyDescent="0.25">
      <c r="H698" s="122"/>
    </row>
    <row r="699" spans="8:8" hidden="1" x14ac:dyDescent="0.25">
      <c r="H699" s="122"/>
    </row>
    <row r="700" spans="8:8" hidden="1" x14ac:dyDescent="0.25">
      <c r="H700" s="122"/>
    </row>
    <row r="701" spans="8:8" hidden="1" x14ac:dyDescent="0.25">
      <c r="H701" s="122"/>
    </row>
    <row r="702" spans="8:8" hidden="1" x14ac:dyDescent="0.25">
      <c r="H702" s="122"/>
    </row>
    <row r="703" spans="8:8" hidden="1" x14ac:dyDescent="0.25">
      <c r="H703" s="122"/>
    </row>
    <row r="704" spans="8:8" hidden="1" x14ac:dyDescent="0.25">
      <c r="H704" s="122"/>
    </row>
    <row r="705" spans="8:8" hidden="1" x14ac:dyDescent="0.25">
      <c r="H705" s="122"/>
    </row>
    <row r="706" spans="8:8" hidden="1" x14ac:dyDescent="0.25">
      <c r="H706" s="122"/>
    </row>
    <row r="707" spans="8:8" hidden="1" x14ac:dyDescent="0.25">
      <c r="H707" s="122"/>
    </row>
    <row r="708" spans="8:8" hidden="1" x14ac:dyDescent="0.25">
      <c r="H708" s="122"/>
    </row>
    <row r="709" spans="8:8" hidden="1" x14ac:dyDescent="0.25">
      <c r="H709" s="122"/>
    </row>
    <row r="710" spans="8:8" hidden="1" x14ac:dyDescent="0.25">
      <c r="H710" s="122"/>
    </row>
    <row r="711" spans="8:8" hidden="1" x14ac:dyDescent="0.25">
      <c r="H711" s="122"/>
    </row>
    <row r="712" spans="8:8" hidden="1" x14ac:dyDescent="0.25">
      <c r="H712" s="122"/>
    </row>
    <row r="713" spans="8:8" hidden="1" x14ac:dyDescent="0.25">
      <c r="H713" s="122"/>
    </row>
    <row r="714" spans="8:8" hidden="1" x14ac:dyDescent="0.25">
      <c r="H714" s="122"/>
    </row>
    <row r="715" spans="8:8" hidden="1" x14ac:dyDescent="0.25">
      <c r="H715" s="122"/>
    </row>
    <row r="716" spans="8:8" hidden="1" x14ac:dyDescent="0.25">
      <c r="H716" s="122"/>
    </row>
    <row r="717" spans="8:8" hidden="1" x14ac:dyDescent="0.25">
      <c r="H717" s="122"/>
    </row>
    <row r="718" spans="8:8" hidden="1" x14ac:dyDescent="0.25">
      <c r="H718" s="122"/>
    </row>
    <row r="719" spans="8:8" hidden="1" x14ac:dyDescent="0.25">
      <c r="H719" s="122"/>
    </row>
    <row r="720" spans="8:8" hidden="1" x14ac:dyDescent="0.25">
      <c r="H720" s="122"/>
    </row>
    <row r="721" spans="8:8" hidden="1" x14ac:dyDescent="0.25">
      <c r="H721" s="122"/>
    </row>
    <row r="722" spans="8:8" hidden="1" x14ac:dyDescent="0.25">
      <c r="H722" s="122"/>
    </row>
    <row r="723" spans="8:8" hidden="1" x14ac:dyDescent="0.25">
      <c r="H723" s="122"/>
    </row>
    <row r="724" spans="8:8" hidden="1" x14ac:dyDescent="0.25">
      <c r="H724" s="122"/>
    </row>
    <row r="725" spans="8:8" hidden="1" x14ac:dyDescent="0.25">
      <c r="H725" s="122"/>
    </row>
    <row r="726" spans="8:8" hidden="1" x14ac:dyDescent="0.25">
      <c r="H726" s="122"/>
    </row>
    <row r="727" spans="8:8" hidden="1" x14ac:dyDescent="0.25">
      <c r="H727" s="122"/>
    </row>
    <row r="728" spans="8:8" hidden="1" x14ac:dyDescent="0.25">
      <c r="H728" s="122"/>
    </row>
    <row r="729" spans="8:8" hidden="1" x14ac:dyDescent="0.25">
      <c r="H729" s="122"/>
    </row>
    <row r="730" spans="8:8" hidden="1" x14ac:dyDescent="0.25">
      <c r="H730" s="122"/>
    </row>
    <row r="731" spans="8:8" hidden="1" x14ac:dyDescent="0.25">
      <c r="H731" s="122"/>
    </row>
    <row r="732" spans="8:8" hidden="1" x14ac:dyDescent="0.25">
      <c r="H732" s="122"/>
    </row>
    <row r="733" spans="8:8" hidden="1" x14ac:dyDescent="0.25">
      <c r="H733" s="122"/>
    </row>
    <row r="734" spans="8:8" hidden="1" x14ac:dyDescent="0.25">
      <c r="H734" s="122"/>
    </row>
    <row r="735" spans="8:8" hidden="1" x14ac:dyDescent="0.25">
      <c r="H735" s="122"/>
    </row>
    <row r="736" spans="8:8" hidden="1" x14ac:dyDescent="0.25">
      <c r="H736" s="122"/>
    </row>
    <row r="737" spans="8:8" hidden="1" x14ac:dyDescent="0.25">
      <c r="H737" s="122"/>
    </row>
    <row r="738" spans="8:8" hidden="1" x14ac:dyDescent="0.25">
      <c r="H738" s="122"/>
    </row>
    <row r="739" spans="8:8" hidden="1" x14ac:dyDescent="0.25">
      <c r="H739" s="122"/>
    </row>
    <row r="740" spans="8:8" hidden="1" x14ac:dyDescent="0.25">
      <c r="H740" s="122"/>
    </row>
    <row r="741" spans="8:8" hidden="1" x14ac:dyDescent="0.25">
      <c r="H741" s="122"/>
    </row>
    <row r="742" spans="8:8" hidden="1" x14ac:dyDescent="0.25">
      <c r="H742" s="122"/>
    </row>
    <row r="743" spans="8:8" hidden="1" x14ac:dyDescent="0.25">
      <c r="H743" s="122"/>
    </row>
    <row r="744" spans="8:8" hidden="1" x14ac:dyDescent="0.25">
      <c r="H744" s="122"/>
    </row>
    <row r="745" spans="8:8" hidden="1" x14ac:dyDescent="0.25">
      <c r="H745" s="122"/>
    </row>
    <row r="746" spans="8:8" hidden="1" x14ac:dyDescent="0.25">
      <c r="H746" s="122"/>
    </row>
    <row r="747" spans="8:8" hidden="1" x14ac:dyDescent="0.25">
      <c r="H747" s="122"/>
    </row>
    <row r="748" spans="8:8" hidden="1" x14ac:dyDescent="0.25">
      <c r="H748" s="122"/>
    </row>
    <row r="749" spans="8:8" hidden="1" x14ac:dyDescent="0.25">
      <c r="H749" s="122"/>
    </row>
    <row r="750" spans="8:8" hidden="1" x14ac:dyDescent="0.25">
      <c r="H750" s="122"/>
    </row>
    <row r="751" spans="8:8" hidden="1" x14ac:dyDescent="0.25">
      <c r="H751" s="122"/>
    </row>
    <row r="752" spans="8:8" hidden="1" x14ac:dyDescent="0.25">
      <c r="H752" s="122"/>
    </row>
    <row r="753" spans="8:8" hidden="1" x14ac:dyDescent="0.25">
      <c r="H753" s="122"/>
    </row>
    <row r="754" spans="8:8" hidden="1" x14ac:dyDescent="0.25">
      <c r="H754" s="122"/>
    </row>
    <row r="755" spans="8:8" hidden="1" x14ac:dyDescent="0.25">
      <c r="H755" s="122"/>
    </row>
    <row r="756" spans="8:8" hidden="1" x14ac:dyDescent="0.25">
      <c r="H756" s="122"/>
    </row>
    <row r="757" spans="8:8" hidden="1" x14ac:dyDescent="0.25">
      <c r="H757" s="122"/>
    </row>
    <row r="758" spans="8:8" hidden="1" x14ac:dyDescent="0.25">
      <c r="H758" s="122"/>
    </row>
    <row r="759" spans="8:8" hidden="1" x14ac:dyDescent="0.25">
      <c r="H759" s="122"/>
    </row>
    <row r="760" spans="8:8" hidden="1" x14ac:dyDescent="0.25">
      <c r="H760" s="122"/>
    </row>
    <row r="761" spans="8:8" hidden="1" x14ac:dyDescent="0.25">
      <c r="H761" s="122"/>
    </row>
    <row r="762" spans="8:8" hidden="1" x14ac:dyDescent="0.25">
      <c r="H762" s="122"/>
    </row>
    <row r="763" spans="8:8" hidden="1" x14ac:dyDescent="0.25">
      <c r="H763" s="122"/>
    </row>
    <row r="764" spans="8:8" hidden="1" x14ac:dyDescent="0.25">
      <c r="H764" s="122"/>
    </row>
    <row r="765" spans="8:8" hidden="1" x14ac:dyDescent="0.25">
      <c r="H765" s="122"/>
    </row>
    <row r="766" spans="8:8" hidden="1" x14ac:dyDescent="0.25">
      <c r="H766" s="122"/>
    </row>
    <row r="767" spans="8:8" hidden="1" x14ac:dyDescent="0.25">
      <c r="H767" s="122"/>
    </row>
    <row r="768" spans="8:8" hidden="1" x14ac:dyDescent="0.25">
      <c r="H768" s="122"/>
    </row>
    <row r="769" spans="8:8" hidden="1" x14ac:dyDescent="0.25">
      <c r="H769" s="122"/>
    </row>
    <row r="770" spans="8:8" hidden="1" x14ac:dyDescent="0.25">
      <c r="H770" s="122"/>
    </row>
    <row r="771" spans="8:8" hidden="1" x14ac:dyDescent="0.25">
      <c r="H771" s="122"/>
    </row>
    <row r="772" spans="8:8" hidden="1" x14ac:dyDescent="0.25">
      <c r="H772" s="122"/>
    </row>
    <row r="773" spans="8:8" hidden="1" x14ac:dyDescent="0.25">
      <c r="H773" s="122"/>
    </row>
    <row r="774" spans="8:8" hidden="1" x14ac:dyDescent="0.25">
      <c r="H774" s="122"/>
    </row>
    <row r="775" spans="8:8" hidden="1" x14ac:dyDescent="0.25">
      <c r="H775" s="122"/>
    </row>
    <row r="776" spans="8:8" hidden="1" x14ac:dyDescent="0.25">
      <c r="H776" s="122"/>
    </row>
    <row r="777" spans="8:8" hidden="1" x14ac:dyDescent="0.25">
      <c r="H777" s="122"/>
    </row>
    <row r="778" spans="8:8" hidden="1" x14ac:dyDescent="0.25">
      <c r="H778" s="122"/>
    </row>
    <row r="779" spans="8:8" hidden="1" x14ac:dyDescent="0.25">
      <c r="H779" s="122"/>
    </row>
    <row r="780" spans="8:8" hidden="1" x14ac:dyDescent="0.25">
      <c r="H780" s="122"/>
    </row>
    <row r="781" spans="8:8" hidden="1" x14ac:dyDescent="0.25">
      <c r="H781" s="122"/>
    </row>
    <row r="782" spans="8:8" hidden="1" x14ac:dyDescent="0.25">
      <c r="H782" s="122"/>
    </row>
    <row r="783" spans="8:8" hidden="1" x14ac:dyDescent="0.25">
      <c r="H783" s="122"/>
    </row>
    <row r="784" spans="8:8" hidden="1" x14ac:dyDescent="0.25">
      <c r="H784" s="122"/>
    </row>
    <row r="785" spans="8:8" hidden="1" x14ac:dyDescent="0.25">
      <c r="H785" s="122"/>
    </row>
    <row r="786" spans="8:8" hidden="1" x14ac:dyDescent="0.25">
      <c r="H786" s="122"/>
    </row>
    <row r="787" spans="8:8" hidden="1" x14ac:dyDescent="0.25">
      <c r="H787" s="122"/>
    </row>
    <row r="788" spans="8:8" hidden="1" x14ac:dyDescent="0.25">
      <c r="H788" s="122"/>
    </row>
    <row r="789" spans="8:8" hidden="1" x14ac:dyDescent="0.25">
      <c r="H789" s="122"/>
    </row>
    <row r="790" spans="8:8" hidden="1" x14ac:dyDescent="0.25">
      <c r="H790" s="122"/>
    </row>
    <row r="791" spans="8:8" hidden="1" x14ac:dyDescent="0.25">
      <c r="H791" s="122"/>
    </row>
    <row r="792" spans="8:8" hidden="1" x14ac:dyDescent="0.25">
      <c r="H792" s="122"/>
    </row>
    <row r="793" spans="8:8" hidden="1" x14ac:dyDescent="0.25">
      <c r="H793" s="122"/>
    </row>
    <row r="794" spans="8:8" hidden="1" x14ac:dyDescent="0.25">
      <c r="H794" s="122"/>
    </row>
    <row r="795" spans="8:8" hidden="1" x14ac:dyDescent="0.25">
      <c r="H795" s="122"/>
    </row>
    <row r="796" spans="8:8" hidden="1" x14ac:dyDescent="0.25">
      <c r="H796" s="122"/>
    </row>
    <row r="797" spans="8:8" hidden="1" x14ac:dyDescent="0.25">
      <c r="H797" s="122"/>
    </row>
    <row r="798" spans="8:8" hidden="1" x14ac:dyDescent="0.25">
      <c r="H798" s="122"/>
    </row>
    <row r="799" spans="8:8" hidden="1" x14ac:dyDescent="0.25">
      <c r="H799" s="122"/>
    </row>
    <row r="800" spans="8:8" hidden="1" x14ac:dyDescent="0.25">
      <c r="H800" s="122"/>
    </row>
    <row r="801" spans="8:8" hidden="1" x14ac:dyDescent="0.25">
      <c r="H801" s="122"/>
    </row>
    <row r="802" spans="8:8" hidden="1" x14ac:dyDescent="0.25">
      <c r="H802" s="122"/>
    </row>
    <row r="803" spans="8:8" hidden="1" x14ac:dyDescent="0.25">
      <c r="H803" s="122"/>
    </row>
    <row r="804" spans="8:8" hidden="1" x14ac:dyDescent="0.25">
      <c r="H804" s="122"/>
    </row>
    <row r="805" spans="8:8" hidden="1" x14ac:dyDescent="0.25">
      <c r="H805" s="122"/>
    </row>
    <row r="806" spans="8:8" hidden="1" x14ac:dyDescent="0.25">
      <c r="H806" s="122"/>
    </row>
    <row r="807" spans="8:8" hidden="1" x14ac:dyDescent="0.25">
      <c r="H807" s="122"/>
    </row>
    <row r="808" spans="8:8" hidden="1" x14ac:dyDescent="0.25">
      <c r="H808" s="122"/>
    </row>
    <row r="809" spans="8:8" hidden="1" x14ac:dyDescent="0.25">
      <c r="H809" s="122"/>
    </row>
    <row r="810" spans="8:8" hidden="1" x14ac:dyDescent="0.25">
      <c r="H810" s="122"/>
    </row>
    <row r="811" spans="8:8" hidden="1" x14ac:dyDescent="0.25">
      <c r="H811" s="122"/>
    </row>
    <row r="812" spans="8:8" hidden="1" x14ac:dyDescent="0.25">
      <c r="H812" s="122"/>
    </row>
    <row r="813" spans="8:8" hidden="1" x14ac:dyDescent="0.25">
      <c r="H813" s="122"/>
    </row>
    <row r="814" spans="8:8" hidden="1" x14ac:dyDescent="0.25">
      <c r="H814" s="122"/>
    </row>
    <row r="815" spans="8:8" hidden="1" x14ac:dyDescent="0.25">
      <c r="H815" s="122"/>
    </row>
    <row r="816" spans="8:8" hidden="1" x14ac:dyDescent="0.25">
      <c r="H816" s="122"/>
    </row>
    <row r="817" spans="8:8" hidden="1" x14ac:dyDescent="0.25">
      <c r="H817" s="122"/>
    </row>
    <row r="818" spans="8:8" hidden="1" x14ac:dyDescent="0.25">
      <c r="H818" s="122"/>
    </row>
    <row r="819" spans="8:8" hidden="1" x14ac:dyDescent="0.25">
      <c r="H819" s="122"/>
    </row>
    <row r="820" spans="8:8" hidden="1" x14ac:dyDescent="0.25">
      <c r="H820" s="122"/>
    </row>
    <row r="821" spans="8:8" hidden="1" x14ac:dyDescent="0.25">
      <c r="H821" s="122"/>
    </row>
    <row r="822" spans="8:8" hidden="1" x14ac:dyDescent="0.25">
      <c r="H822" s="122"/>
    </row>
    <row r="823" spans="8:8" hidden="1" x14ac:dyDescent="0.25">
      <c r="H823" s="122"/>
    </row>
    <row r="824" spans="8:8" hidden="1" x14ac:dyDescent="0.25">
      <c r="H824" s="122"/>
    </row>
    <row r="825" spans="8:8" hidden="1" x14ac:dyDescent="0.25">
      <c r="H825" s="122"/>
    </row>
    <row r="826" spans="8:8" hidden="1" x14ac:dyDescent="0.25">
      <c r="H826" s="122"/>
    </row>
    <row r="827" spans="8:8" hidden="1" x14ac:dyDescent="0.25">
      <c r="H827" s="122"/>
    </row>
    <row r="828" spans="8:8" hidden="1" x14ac:dyDescent="0.25">
      <c r="H828" s="122"/>
    </row>
    <row r="829" spans="8:8" hidden="1" x14ac:dyDescent="0.25">
      <c r="H829" s="122"/>
    </row>
    <row r="830" spans="8:8" hidden="1" x14ac:dyDescent="0.25">
      <c r="H830" s="122"/>
    </row>
    <row r="831" spans="8:8" hidden="1" x14ac:dyDescent="0.25">
      <c r="H831" s="122"/>
    </row>
    <row r="832" spans="8:8" hidden="1" x14ac:dyDescent="0.25">
      <c r="H832" s="122"/>
    </row>
    <row r="833" spans="8:8" hidden="1" x14ac:dyDescent="0.25">
      <c r="H833" s="122"/>
    </row>
    <row r="834" spans="8:8" hidden="1" x14ac:dyDescent="0.25">
      <c r="H834" s="122"/>
    </row>
    <row r="835" spans="8:8" hidden="1" x14ac:dyDescent="0.25">
      <c r="H835" s="122"/>
    </row>
    <row r="836" spans="8:8" hidden="1" x14ac:dyDescent="0.25">
      <c r="H836" s="122"/>
    </row>
    <row r="837" spans="8:8" hidden="1" x14ac:dyDescent="0.25">
      <c r="H837" s="122"/>
    </row>
    <row r="838" spans="8:8" hidden="1" x14ac:dyDescent="0.25">
      <c r="H838" s="122"/>
    </row>
    <row r="839" spans="8:8" hidden="1" x14ac:dyDescent="0.25">
      <c r="H839" s="122"/>
    </row>
    <row r="840" spans="8:8" hidden="1" x14ac:dyDescent="0.25">
      <c r="H840" s="122"/>
    </row>
    <row r="841" spans="8:8" hidden="1" x14ac:dyDescent="0.25">
      <c r="H841" s="122"/>
    </row>
    <row r="842" spans="8:8" hidden="1" x14ac:dyDescent="0.25">
      <c r="H842" s="122"/>
    </row>
    <row r="843" spans="8:8" hidden="1" x14ac:dyDescent="0.25">
      <c r="H843" s="122"/>
    </row>
    <row r="844" spans="8:8" hidden="1" x14ac:dyDescent="0.25">
      <c r="H844" s="122"/>
    </row>
    <row r="845" spans="8:8" hidden="1" x14ac:dyDescent="0.25">
      <c r="H845" s="122"/>
    </row>
    <row r="846" spans="8:8" hidden="1" x14ac:dyDescent="0.25">
      <c r="H846" s="122"/>
    </row>
    <row r="847" spans="8:8" hidden="1" x14ac:dyDescent="0.25">
      <c r="H847" s="122"/>
    </row>
    <row r="848" spans="8:8" hidden="1" x14ac:dyDescent="0.25">
      <c r="H848" s="122"/>
    </row>
    <row r="849" spans="8:8" hidden="1" x14ac:dyDescent="0.25">
      <c r="H849" s="122"/>
    </row>
    <row r="850" spans="8:8" hidden="1" x14ac:dyDescent="0.25">
      <c r="H850" s="122"/>
    </row>
    <row r="851" spans="8:8" hidden="1" x14ac:dyDescent="0.25">
      <c r="H851" s="122"/>
    </row>
    <row r="852" spans="8:8" hidden="1" x14ac:dyDescent="0.25">
      <c r="H852" s="122"/>
    </row>
    <row r="853" spans="8:8" hidden="1" x14ac:dyDescent="0.25">
      <c r="H853" s="122"/>
    </row>
    <row r="854" spans="8:8" hidden="1" x14ac:dyDescent="0.25">
      <c r="H854" s="122"/>
    </row>
    <row r="855" spans="8:8" hidden="1" x14ac:dyDescent="0.25">
      <c r="H855" s="122"/>
    </row>
    <row r="856" spans="8:8" hidden="1" x14ac:dyDescent="0.25">
      <c r="H856" s="122"/>
    </row>
    <row r="857" spans="8:8" hidden="1" x14ac:dyDescent="0.25">
      <c r="H857" s="122"/>
    </row>
    <row r="858" spans="8:8" hidden="1" x14ac:dyDescent="0.25">
      <c r="H858" s="122"/>
    </row>
    <row r="859" spans="8:8" hidden="1" x14ac:dyDescent="0.25">
      <c r="H859" s="122"/>
    </row>
    <row r="860" spans="8:8" hidden="1" x14ac:dyDescent="0.25">
      <c r="H860" s="122"/>
    </row>
    <row r="861" spans="8:8" hidden="1" x14ac:dyDescent="0.25">
      <c r="H861" s="122"/>
    </row>
    <row r="862" spans="8:8" hidden="1" x14ac:dyDescent="0.25">
      <c r="H862" s="122"/>
    </row>
    <row r="863" spans="8:8" hidden="1" x14ac:dyDescent="0.25">
      <c r="H863" s="122"/>
    </row>
    <row r="864" spans="8:8" hidden="1" x14ac:dyDescent="0.25">
      <c r="H864" s="122"/>
    </row>
    <row r="865" spans="8:8" hidden="1" x14ac:dyDescent="0.25">
      <c r="H865" s="122"/>
    </row>
    <row r="866" spans="8:8" hidden="1" x14ac:dyDescent="0.25">
      <c r="H866" s="122"/>
    </row>
    <row r="867" spans="8:8" hidden="1" x14ac:dyDescent="0.25">
      <c r="H867" s="122"/>
    </row>
    <row r="868" spans="8:8" hidden="1" x14ac:dyDescent="0.25">
      <c r="H868" s="122"/>
    </row>
    <row r="869" spans="8:8" hidden="1" x14ac:dyDescent="0.25">
      <c r="H869" s="122"/>
    </row>
    <row r="870" spans="8:8" hidden="1" x14ac:dyDescent="0.25">
      <c r="H870" s="122"/>
    </row>
    <row r="871" spans="8:8" hidden="1" x14ac:dyDescent="0.25">
      <c r="H871" s="122"/>
    </row>
    <row r="872" spans="8:8" hidden="1" x14ac:dyDescent="0.25">
      <c r="H872" s="122"/>
    </row>
    <row r="873" spans="8:8" hidden="1" x14ac:dyDescent="0.25">
      <c r="H873" s="122"/>
    </row>
    <row r="874" spans="8:8" hidden="1" x14ac:dyDescent="0.25">
      <c r="H874" s="122"/>
    </row>
    <row r="875" spans="8:8" hidden="1" x14ac:dyDescent="0.25">
      <c r="H875" s="122"/>
    </row>
    <row r="876" spans="8:8" hidden="1" x14ac:dyDescent="0.25">
      <c r="H876" s="122"/>
    </row>
    <row r="877" spans="8:8" hidden="1" x14ac:dyDescent="0.25">
      <c r="H877" s="122"/>
    </row>
    <row r="878" spans="8:8" hidden="1" x14ac:dyDescent="0.25">
      <c r="H878" s="122"/>
    </row>
    <row r="879" spans="8:8" hidden="1" x14ac:dyDescent="0.25">
      <c r="H879" s="122"/>
    </row>
    <row r="880" spans="8:8" hidden="1" x14ac:dyDescent="0.25">
      <c r="H880" s="122"/>
    </row>
    <row r="881" spans="8:8" hidden="1" x14ac:dyDescent="0.25">
      <c r="H881" s="122"/>
    </row>
    <row r="882" spans="8:8" hidden="1" x14ac:dyDescent="0.25">
      <c r="H882" s="122"/>
    </row>
    <row r="883" spans="8:8" hidden="1" x14ac:dyDescent="0.25">
      <c r="H883" s="122"/>
    </row>
    <row r="884" spans="8:8" hidden="1" x14ac:dyDescent="0.25">
      <c r="H884" s="122"/>
    </row>
    <row r="885" spans="8:8" hidden="1" x14ac:dyDescent="0.25">
      <c r="H885" s="122"/>
    </row>
    <row r="886" spans="8:8" hidden="1" x14ac:dyDescent="0.25">
      <c r="H886" s="122"/>
    </row>
    <row r="887" spans="8:8" hidden="1" x14ac:dyDescent="0.25">
      <c r="H887" s="122"/>
    </row>
    <row r="888" spans="8:8" hidden="1" x14ac:dyDescent="0.25">
      <c r="H888" s="122"/>
    </row>
    <row r="889" spans="8:8" hidden="1" x14ac:dyDescent="0.25">
      <c r="H889" s="122"/>
    </row>
    <row r="890" spans="8:8" hidden="1" x14ac:dyDescent="0.25">
      <c r="H890" s="122"/>
    </row>
    <row r="891" spans="8:8" hidden="1" x14ac:dyDescent="0.25">
      <c r="H891" s="122"/>
    </row>
    <row r="892" spans="8:8" hidden="1" x14ac:dyDescent="0.25">
      <c r="H892" s="122"/>
    </row>
    <row r="893" spans="8:8" hidden="1" x14ac:dyDescent="0.25">
      <c r="H893" s="122"/>
    </row>
    <row r="894" spans="8:8" hidden="1" x14ac:dyDescent="0.25">
      <c r="H894" s="122"/>
    </row>
    <row r="895" spans="8:8" hidden="1" x14ac:dyDescent="0.25">
      <c r="H895" s="122"/>
    </row>
    <row r="896" spans="8:8" hidden="1" x14ac:dyDescent="0.25">
      <c r="H896" s="122"/>
    </row>
    <row r="897" spans="8:8" hidden="1" x14ac:dyDescent="0.25">
      <c r="H897" s="122"/>
    </row>
    <row r="898" spans="8:8" hidden="1" x14ac:dyDescent="0.25">
      <c r="H898" s="122"/>
    </row>
    <row r="899" spans="8:8" hidden="1" x14ac:dyDescent="0.25">
      <c r="H899" s="122"/>
    </row>
    <row r="900" spans="8:8" hidden="1" x14ac:dyDescent="0.25">
      <c r="H900" s="122"/>
    </row>
    <row r="901" spans="8:8" hidden="1" x14ac:dyDescent="0.25">
      <c r="H901" s="122"/>
    </row>
    <row r="902" spans="8:8" hidden="1" x14ac:dyDescent="0.25">
      <c r="H902" s="122"/>
    </row>
    <row r="903" spans="8:8" hidden="1" x14ac:dyDescent="0.25">
      <c r="H903" s="122"/>
    </row>
    <row r="904" spans="8:8" hidden="1" x14ac:dyDescent="0.25">
      <c r="H904" s="122"/>
    </row>
    <row r="905" spans="8:8" hidden="1" x14ac:dyDescent="0.25">
      <c r="H905" s="122"/>
    </row>
    <row r="906" spans="8:8" hidden="1" x14ac:dyDescent="0.25">
      <c r="H906" s="122"/>
    </row>
    <row r="907" spans="8:8" hidden="1" x14ac:dyDescent="0.25">
      <c r="H907" s="122"/>
    </row>
    <row r="908" spans="8:8" hidden="1" x14ac:dyDescent="0.25">
      <c r="H908" s="122"/>
    </row>
    <row r="909" spans="8:8" hidden="1" x14ac:dyDescent="0.25">
      <c r="H909" s="122"/>
    </row>
    <row r="910" spans="8:8" hidden="1" x14ac:dyDescent="0.25">
      <c r="H910" s="122"/>
    </row>
    <row r="911" spans="8:8" hidden="1" x14ac:dyDescent="0.25">
      <c r="H911" s="122"/>
    </row>
    <row r="912" spans="8:8" hidden="1" x14ac:dyDescent="0.25">
      <c r="H912" s="122"/>
    </row>
    <row r="913" spans="8:8" hidden="1" x14ac:dyDescent="0.25">
      <c r="H913" s="122"/>
    </row>
    <row r="914" spans="8:8" hidden="1" x14ac:dyDescent="0.25">
      <c r="H914" s="122"/>
    </row>
    <row r="915" spans="8:8" hidden="1" x14ac:dyDescent="0.25">
      <c r="H915" s="122"/>
    </row>
    <row r="916" spans="8:8" hidden="1" x14ac:dyDescent="0.25">
      <c r="H916" s="122"/>
    </row>
    <row r="917" spans="8:8" hidden="1" x14ac:dyDescent="0.25">
      <c r="H917" s="122"/>
    </row>
    <row r="918" spans="8:8" hidden="1" x14ac:dyDescent="0.25">
      <c r="H918" s="122"/>
    </row>
    <row r="919" spans="8:8" hidden="1" x14ac:dyDescent="0.25">
      <c r="H919" s="122"/>
    </row>
    <row r="920" spans="8:8" hidden="1" x14ac:dyDescent="0.25">
      <c r="H920" s="122"/>
    </row>
    <row r="921" spans="8:8" hidden="1" x14ac:dyDescent="0.25">
      <c r="H921" s="122"/>
    </row>
    <row r="922" spans="8:8" hidden="1" x14ac:dyDescent="0.25">
      <c r="H922" s="122"/>
    </row>
    <row r="923" spans="8:8" hidden="1" x14ac:dyDescent="0.25">
      <c r="H923" s="122"/>
    </row>
    <row r="924" spans="8:8" hidden="1" x14ac:dyDescent="0.25">
      <c r="H924" s="122"/>
    </row>
    <row r="925" spans="8:8" hidden="1" x14ac:dyDescent="0.25">
      <c r="H925" s="122"/>
    </row>
    <row r="926" spans="8:8" hidden="1" x14ac:dyDescent="0.25">
      <c r="H926" s="122"/>
    </row>
    <row r="927" spans="8:8" hidden="1" x14ac:dyDescent="0.25">
      <c r="H927" s="122"/>
    </row>
    <row r="928" spans="8:8" hidden="1" x14ac:dyDescent="0.25">
      <c r="H928" s="122"/>
    </row>
    <row r="929" spans="8:8" hidden="1" x14ac:dyDescent="0.25">
      <c r="H929" s="122"/>
    </row>
    <row r="930" spans="8:8" hidden="1" x14ac:dyDescent="0.25">
      <c r="H930" s="122"/>
    </row>
    <row r="931" spans="8:8" hidden="1" x14ac:dyDescent="0.25">
      <c r="H931" s="122"/>
    </row>
    <row r="932" spans="8:8" hidden="1" x14ac:dyDescent="0.25">
      <c r="H932" s="122"/>
    </row>
    <row r="933" spans="8:8" hidden="1" x14ac:dyDescent="0.25">
      <c r="H933" s="122"/>
    </row>
    <row r="934" spans="8:8" hidden="1" x14ac:dyDescent="0.25">
      <c r="H934" s="122"/>
    </row>
    <row r="935" spans="8:8" hidden="1" x14ac:dyDescent="0.25">
      <c r="H935" s="122"/>
    </row>
    <row r="936" spans="8:8" hidden="1" x14ac:dyDescent="0.25">
      <c r="H936" s="122"/>
    </row>
    <row r="937" spans="8:8" hidden="1" x14ac:dyDescent="0.25">
      <c r="H937" s="122"/>
    </row>
    <row r="938" spans="8:8" hidden="1" x14ac:dyDescent="0.25">
      <c r="H938" s="122"/>
    </row>
    <row r="939" spans="8:8" hidden="1" x14ac:dyDescent="0.25">
      <c r="H939" s="122"/>
    </row>
    <row r="940" spans="8:8" hidden="1" x14ac:dyDescent="0.25">
      <c r="H940" s="122"/>
    </row>
    <row r="941" spans="8:8" hidden="1" x14ac:dyDescent="0.25">
      <c r="H941" s="122"/>
    </row>
    <row r="942" spans="8:8" hidden="1" x14ac:dyDescent="0.25">
      <c r="H942" s="122"/>
    </row>
    <row r="943" spans="8:8" hidden="1" x14ac:dyDescent="0.25">
      <c r="H943" s="122"/>
    </row>
    <row r="944" spans="8:8" hidden="1" x14ac:dyDescent="0.25">
      <c r="H944" s="122"/>
    </row>
    <row r="945" spans="8:8" hidden="1" x14ac:dyDescent="0.25">
      <c r="H945" s="122"/>
    </row>
    <row r="946" spans="8:8" hidden="1" x14ac:dyDescent="0.25">
      <c r="H946" s="122"/>
    </row>
    <row r="947" spans="8:8" hidden="1" x14ac:dyDescent="0.25">
      <c r="H947" s="122"/>
    </row>
    <row r="948" spans="8:8" hidden="1" x14ac:dyDescent="0.25">
      <c r="H948" s="122"/>
    </row>
    <row r="949" spans="8:8" hidden="1" x14ac:dyDescent="0.25">
      <c r="H949" s="122"/>
    </row>
    <row r="950" spans="8:8" hidden="1" x14ac:dyDescent="0.25">
      <c r="H950" s="122"/>
    </row>
    <row r="951" spans="8:8" hidden="1" x14ac:dyDescent="0.25">
      <c r="H951" s="122"/>
    </row>
    <row r="952" spans="8:8" hidden="1" x14ac:dyDescent="0.25">
      <c r="H952" s="122"/>
    </row>
    <row r="953" spans="8:8" hidden="1" x14ac:dyDescent="0.25">
      <c r="H953" s="122"/>
    </row>
    <row r="954" spans="8:8" hidden="1" x14ac:dyDescent="0.25">
      <c r="H954" s="122"/>
    </row>
    <row r="955" spans="8:8" hidden="1" x14ac:dyDescent="0.25">
      <c r="H955" s="122"/>
    </row>
    <row r="956" spans="8:8" hidden="1" x14ac:dyDescent="0.25">
      <c r="H956" s="122"/>
    </row>
    <row r="957" spans="8:8" hidden="1" x14ac:dyDescent="0.25">
      <c r="H957" s="122"/>
    </row>
    <row r="958" spans="8:8" hidden="1" x14ac:dyDescent="0.25">
      <c r="H958" s="122"/>
    </row>
    <row r="959" spans="8:8" hidden="1" x14ac:dyDescent="0.25">
      <c r="H959" s="122"/>
    </row>
    <row r="960" spans="8:8" hidden="1" x14ac:dyDescent="0.25">
      <c r="H960" s="122"/>
    </row>
    <row r="961" spans="8:8" hidden="1" x14ac:dyDescent="0.25">
      <c r="H961" s="122"/>
    </row>
    <row r="962" spans="8:8" hidden="1" x14ac:dyDescent="0.25">
      <c r="H962" s="122"/>
    </row>
    <row r="963" spans="8:8" hidden="1" x14ac:dyDescent="0.25">
      <c r="H963" s="122"/>
    </row>
    <row r="964" spans="8:8" hidden="1" x14ac:dyDescent="0.25">
      <c r="H964" s="122"/>
    </row>
    <row r="965" spans="8:8" hidden="1" x14ac:dyDescent="0.25">
      <c r="H965" s="122"/>
    </row>
    <row r="966" spans="8:8" hidden="1" x14ac:dyDescent="0.25">
      <c r="H966" s="122"/>
    </row>
    <row r="967" spans="8:8" hidden="1" x14ac:dyDescent="0.25">
      <c r="H967" s="122"/>
    </row>
    <row r="968" spans="8:8" hidden="1" x14ac:dyDescent="0.25">
      <c r="H968" s="122"/>
    </row>
    <row r="969" spans="8:8" hidden="1" x14ac:dyDescent="0.25">
      <c r="H969" s="122"/>
    </row>
    <row r="970" spans="8:8" hidden="1" x14ac:dyDescent="0.25">
      <c r="H970" s="122"/>
    </row>
    <row r="971" spans="8:8" hidden="1" x14ac:dyDescent="0.25">
      <c r="H971" s="122"/>
    </row>
    <row r="972" spans="8:8" hidden="1" x14ac:dyDescent="0.25">
      <c r="H972" s="122"/>
    </row>
    <row r="973" spans="8:8" hidden="1" x14ac:dyDescent="0.25">
      <c r="H973" s="122"/>
    </row>
    <row r="974" spans="8:8" hidden="1" x14ac:dyDescent="0.25">
      <c r="H974" s="122"/>
    </row>
    <row r="975" spans="8:8" hidden="1" x14ac:dyDescent="0.25">
      <c r="H975" s="122"/>
    </row>
    <row r="976" spans="8:8" hidden="1" x14ac:dyDescent="0.25">
      <c r="H976" s="122"/>
    </row>
    <row r="977" spans="8:8" hidden="1" x14ac:dyDescent="0.25">
      <c r="H977" s="122"/>
    </row>
    <row r="978" spans="8:8" hidden="1" x14ac:dyDescent="0.25">
      <c r="H978" s="122"/>
    </row>
    <row r="979" spans="8:8" hidden="1" x14ac:dyDescent="0.25">
      <c r="H979" s="122"/>
    </row>
    <row r="980" spans="8:8" hidden="1" x14ac:dyDescent="0.25">
      <c r="H980" s="122"/>
    </row>
    <row r="981" spans="8:8" hidden="1" x14ac:dyDescent="0.25">
      <c r="H981" s="122"/>
    </row>
    <row r="982" spans="8:8" hidden="1" x14ac:dyDescent="0.25">
      <c r="H982" s="122"/>
    </row>
    <row r="983" spans="8:8" hidden="1" x14ac:dyDescent="0.25">
      <c r="H983" s="122"/>
    </row>
    <row r="984" spans="8:8" hidden="1" x14ac:dyDescent="0.25">
      <c r="H984" s="122"/>
    </row>
    <row r="985" spans="8:8" hidden="1" x14ac:dyDescent="0.25">
      <c r="H985" s="122"/>
    </row>
    <row r="986" spans="8:8" hidden="1" x14ac:dyDescent="0.25">
      <c r="H986" s="122"/>
    </row>
    <row r="987" spans="8:8" hidden="1" x14ac:dyDescent="0.25">
      <c r="H987" s="122"/>
    </row>
    <row r="988" spans="8:8" hidden="1" x14ac:dyDescent="0.25">
      <c r="H988" s="122"/>
    </row>
    <row r="989" spans="8:8" hidden="1" x14ac:dyDescent="0.25">
      <c r="H989" s="122"/>
    </row>
    <row r="990" spans="8:8" hidden="1" x14ac:dyDescent="0.25">
      <c r="H990" s="122"/>
    </row>
    <row r="991" spans="8:8" hidden="1" x14ac:dyDescent="0.25">
      <c r="H991" s="122"/>
    </row>
    <row r="992" spans="8:8" hidden="1" x14ac:dyDescent="0.25">
      <c r="H992" s="122"/>
    </row>
    <row r="993" spans="8:8" hidden="1" x14ac:dyDescent="0.25">
      <c r="H993" s="122"/>
    </row>
    <row r="994" spans="8:8" hidden="1" x14ac:dyDescent="0.25">
      <c r="H994" s="122"/>
    </row>
    <row r="995" spans="8:8" hidden="1" x14ac:dyDescent="0.25">
      <c r="H995" s="122"/>
    </row>
    <row r="996" spans="8:8" hidden="1" x14ac:dyDescent="0.25">
      <c r="H996" s="122"/>
    </row>
    <row r="997" spans="8:8" hidden="1" x14ac:dyDescent="0.25">
      <c r="H997" s="122"/>
    </row>
    <row r="998" spans="8:8" hidden="1" x14ac:dyDescent="0.25">
      <c r="H998" s="122"/>
    </row>
    <row r="999" spans="8:8" hidden="1" x14ac:dyDescent="0.25">
      <c r="H999" s="122"/>
    </row>
    <row r="1000" spans="8:8" hidden="1" x14ac:dyDescent="0.25">
      <c r="H1000" s="122"/>
    </row>
    <row r="1001" spans="8:8" hidden="1" x14ac:dyDescent="0.25">
      <c r="H1001" s="122"/>
    </row>
    <row r="1002" spans="8:8" hidden="1" x14ac:dyDescent="0.25">
      <c r="H1002" s="122"/>
    </row>
    <row r="1003" spans="8:8" hidden="1" x14ac:dyDescent="0.25">
      <c r="H1003" s="122"/>
    </row>
    <row r="1004" spans="8:8" hidden="1" x14ac:dyDescent="0.25">
      <c r="H1004" s="122"/>
    </row>
    <row r="1005" spans="8:8" hidden="1" x14ac:dyDescent="0.25">
      <c r="H1005" s="122"/>
    </row>
    <row r="1006" spans="8:8" hidden="1" x14ac:dyDescent="0.25">
      <c r="H1006" s="122"/>
    </row>
    <row r="1007" spans="8:8" hidden="1" x14ac:dyDescent="0.25">
      <c r="H1007" s="122"/>
    </row>
    <row r="1008" spans="8:8" hidden="1" x14ac:dyDescent="0.25">
      <c r="H1008" s="122"/>
    </row>
    <row r="1009" spans="8:8" hidden="1" x14ac:dyDescent="0.25">
      <c r="H1009" s="122"/>
    </row>
    <row r="1010" spans="8:8" hidden="1" x14ac:dyDescent="0.25">
      <c r="H1010" s="122"/>
    </row>
    <row r="1011" spans="8:8" hidden="1" x14ac:dyDescent="0.25">
      <c r="H1011" s="122"/>
    </row>
    <row r="1012" spans="8:8" hidden="1" x14ac:dyDescent="0.25">
      <c r="H1012" s="122"/>
    </row>
    <row r="1013" spans="8:8" hidden="1" x14ac:dyDescent="0.25">
      <c r="H1013" s="122"/>
    </row>
    <row r="1014" spans="8:8" hidden="1" x14ac:dyDescent="0.25">
      <c r="H1014" s="122"/>
    </row>
    <row r="1015" spans="8:8" hidden="1" x14ac:dyDescent="0.25">
      <c r="H1015" s="122"/>
    </row>
    <row r="1016" spans="8:8" hidden="1" x14ac:dyDescent="0.25">
      <c r="H1016" s="122"/>
    </row>
    <row r="1017" spans="8:8" hidden="1" x14ac:dyDescent="0.25">
      <c r="H1017" s="122"/>
    </row>
    <row r="1018" spans="8:8" hidden="1" x14ac:dyDescent="0.25">
      <c r="H1018" s="122"/>
    </row>
    <row r="1019" spans="8:8" hidden="1" x14ac:dyDescent="0.25">
      <c r="H1019" s="122"/>
    </row>
    <row r="1020" spans="8:8" hidden="1" x14ac:dyDescent="0.25">
      <c r="H1020" s="122"/>
    </row>
    <row r="1021" spans="8:8" hidden="1" x14ac:dyDescent="0.25">
      <c r="H1021" s="122"/>
    </row>
    <row r="1022" spans="8:8" hidden="1" x14ac:dyDescent="0.25">
      <c r="H1022" s="122"/>
    </row>
    <row r="1023" spans="8:8" hidden="1" x14ac:dyDescent="0.25">
      <c r="H1023" s="122"/>
    </row>
    <row r="1024" spans="8:8" hidden="1" x14ac:dyDescent="0.25">
      <c r="H1024" s="122"/>
    </row>
    <row r="1025" spans="8:8" hidden="1" x14ac:dyDescent="0.25">
      <c r="H1025" s="122"/>
    </row>
    <row r="1026" spans="8:8" hidden="1" x14ac:dyDescent="0.25">
      <c r="H1026" s="122"/>
    </row>
    <row r="1027" spans="8:8" hidden="1" x14ac:dyDescent="0.25">
      <c r="H1027" s="122"/>
    </row>
    <row r="1028" spans="8:8" hidden="1" x14ac:dyDescent="0.25">
      <c r="H1028" s="122"/>
    </row>
    <row r="1029" spans="8:8" hidden="1" x14ac:dyDescent="0.25">
      <c r="H1029" s="122"/>
    </row>
    <row r="1030" spans="8:8" hidden="1" x14ac:dyDescent="0.25">
      <c r="H1030" s="122"/>
    </row>
    <row r="1031" spans="8:8" hidden="1" x14ac:dyDescent="0.25">
      <c r="H1031" s="122"/>
    </row>
    <row r="1032" spans="8:8" hidden="1" x14ac:dyDescent="0.25">
      <c r="H1032" s="122"/>
    </row>
    <row r="1033" spans="8:8" hidden="1" x14ac:dyDescent="0.25">
      <c r="H1033" s="122"/>
    </row>
    <row r="1034" spans="8:8" hidden="1" x14ac:dyDescent="0.25">
      <c r="H1034" s="122"/>
    </row>
    <row r="1035" spans="8:8" hidden="1" x14ac:dyDescent="0.25">
      <c r="H1035" s="122"/>
    </row>
    <row r="1036" spans="8:8" hidden="1" x14ac:dyDescent="0.25">
      <c r="H1036" s="122"/>
    </row>
    <row r="1037" spans="8:8" hidden="1" x14ac:dyDescent="0.25">
      <c r="H1037" s="122"/>
    </row>
    <row r="1038" spans="8:8" hidden="1" x14ac:dyDescent="0.25">
      <c r="H1038" s="122"/>
    </row>
    <row r="1039" spans="8:8" hidden="1" x14ac:dyDescent="0.25">
      <c r="H1039" s="122"/>
    </row>
    <row r="1040" spans="8:8" hidden="1" x14ac:dyDescent="0.25">
      <c r="H1040" s="122"/>
    </row>
    <row r="1041" spans="8:8" hidden="1" x14ac:dyDescent="0.25">
      <c r="H1041" s="122"/>
    </row>
    <row r="1042" spans="8:8" hidden="1" x14ac:dyDescent="0.25">
      <c r="H1042" s="122"/>
    </row>
    <row r="1043" spans="8:8" hidden="1" x14ac:dyDescent="0.25">
      <c r="H1043" s="122"/>
    </row>
    <row r="1044" spans="8:8" hidden="1" x14ac:dyDescent="0.25">
      <c r="H1044" s="122"/>
    </row>
    <row r="1045" spans="8:8" hidden="1" x14ac:dyDescent="0.25">
      <c r="H1045" s="122"/>
    </row>
    <row r="1046" spans="8:8" hidden="1" x14ac:dyDescent="0.25">
      <c r="H1046" s="122"/>
    </row>
    <row r="1047" spans="8:8" hidden="1" x14ac:dyDescent="0.25">
      <c r="H1047" s="122"/>
    </row>
    <row r="1048" spans="8:8" hidden="1" x14ac:dyDescent="0.25">
      <c r="H1048" s="122"/>
    </row>
    <row r="1049" spans="8:8" hidden="1" x14ac:dyDescent="0.25">
      <c r="H1049" s="122"/>
    </row>
    <row r="1050" spans="8:8" hidden="1" x14ac:dyDescent="0.25">
      <c r="H1050" s="122"/>
    </row>
    <row r="1051" spans="8:8" hidden="1" x14ac:dyDescent="0.25">
      <c r="H1051" s="122"/>
    </row>
    <row r="1052" spans="8:8" hidden="1" x14ac:dyDescent="0.25">
      <c r="H1052" s="122"/>
    </row>
    <row r="1053" spans="8:8" hidden="1" x14ac:dyDescent="0.25">
      <c r="H1053" s="122"/>
    </row>
    <row r="1054" spans="8:8" hidden="1" x14ac:dyDescent="0.25">
      <c r="H1054" s="122"/>
    </row>
    <row r="1055" spans="8:8" hidden="1" x14ac:dyDescent="0.25">
      <c r="H1055" s="122"/>
    </row>
    <row r="1056" spans="8:8" hidden="1" x14ac:dyDescent="0.25">
      <c r="H1056" s="122"/>
    </row>
    <row r="1057" spans="8:8" hidden="1" x14ac:dyDescent="0.25">
      <c r="H1057" s="122"/>
    </row>
    <row r="1058" spans="8:8" hidden="1" x14ac:dyDescent="0.25">
      <c r="H1058" s="122"/>
    </row>
    <row r="1059" spans="8:8" hidden="1" x14ac:dyDescent="0.25">
      <c r="H1059" s="122"/>
    </row>
    <row r="1060" spans="8:8" hidden="1" x14ac:dyDescent="0.25">
      <c r="H1060" s="122"/>
    </row>
    <row r="1061" spans="8:8" hidden="1" x14ac:dyDescent="0.25">
      <c r="H1061" s="122"/>
    </row>
    <row r="1062" spans="8:8" hidden="1" x14ac:dyDescent="0.25">
      <c r="H1062" s="122"/>
    </row>
    <row r="1063" spans="8:8" hidden="1" x14ac:dyDescent="0.25">
      <c r="H1063" s="122"/>
    </row>
    <row r="1064" spans="8:8" hidden="1" x14ac:dyDescent="0.25">
      <c r="H1064" s="122"/>
    </row>
    <row r="1065" spans="8:8" hidden="1" x14ac:dyDescent="0.25">
      <c r="H1065" s="122"/>
    </row>
    <row r="1066" spans="8:8" hidden="1" x14ac:dyDescent="0.25">
      <c r="H1066" s="122"/>
    </row>
    <row r="1067" spans="8:8" hidden="1" x14ac:dyDescent="0.25">
      <c r="H1067" s="122"/>
    </row>
    <row r="1068" spans="8:8" hidden="1" x14ac:dyDescent="0.25">
      <c r="H1068" s="122"/>
    </row>
    <row r="1069" spans="8:8" hidden="1" x14ac:dyDescent="0.25">
      <c r="H1069" s="122"/>
    </row>
    <row r="1070" spans="8:8" hidden="1" x14ac:dyDescent="0.25">
      <c r="H1070" s="122"/>
    </row>
    <row r="1071" spans="8:8" hidden="1" x14ac:dyDescent="0.25">
      <c r="H1071" s="122"/>
    </row>
    <row r="1072" spans="8:8" hidden="1" x14ac:dyDescent="0.25">
      <c r="H1072" s="122"/>
    </row>
    <row r="1073" spans="8:8" hidden="1" x14ac:dyDescent="0.25">
      <c r="H1073" s="122"/>
    </row>
    <row r="1074" spans="8:8" hidden="1" x14ac:dyDescent="0.25">
      <c r="H1074" s="122"/>
    </row>
    <row r="1075" spans="8:8" hidden="1" x14ac:dyDescent="0.25">
      <c r="H1075" s="122"/>
    </row>
    <row r="1076" spans="8:8" hidden="1" x14ac:dyDescent="0.25">
      <c r="H1076" s="122"/>
    </row>
    <row r="1077" spans="8:8" hidden="1" x14ac:dyDescent="0.25">
      <c r="H1077" s="122"/>
    </row>
    <row r="1078" spans="8:8" hidden="1" x14ac:dyDescent="0.25">
      <c r="H1078" s="122"/>
    </row>
    <row r="1079" spans="8:8" hidden="1" x14ac:dyDescent="0.25">
      <c r="H1079" s="122"/>
    </row>
    <row r="1080" spans="8:8" hidden="1" x14ac:dyDescent="0.25">
      <c r="H1080" s="122"/>
    </row>
    <row r="1081" spans="8:8" hidden="1" x14ac:dyDescent="0.25">
      <c r="H1081" s="122"/>
    </row>
    <row r="1082" spans="8:8" hidden="1" x14ac:dyDescent="0.25">
      <c r="H1082" s="122"/>
    </row>
    <row r="1083" spans="8:8" hidden="1" x14ac:dyDescent="0.25">
      <c r="H1083" s="122"/>
    </row>
    <row r="1084" spans="8:8" hidden="1" x14ac:dyDescent="0.25">
      <c r="H1084" s="122"/>
    </row>
    <row r="1085" spans="8:8" hidden="1" x14ac:dyDescent="0.25">
      <c r="H1085" s="122"/>
    </row>
    <row r="1086" spans="8:8" hidden="1" x14ac:dyDescent="0.25">
      <c r="H1086" s="122"/>
    </row>
    <row r="1087" spans="8:8" hidden="1" x14ac:dyDescent="0.25">
      <c r="H1087" s="122"/>
    </row>
    <row r="1088" spans="8:8" hidden="1" x14ac:dyDescent="0.25">
      <c r="H1088" s="122"/>
    </row>
    <row r="1089" spans="8:8" hidden="1" x14ac:dyDescent="0.25">
      <c r="H1089" s="122"/>
    </row>
    <row r="1090" spans="8:8" hidden="1" x14ac:dyDescent="0.25">
      <c r="H1090" s="122"/>
    </row>
    <row r="1091" spans="8:8" hidden="1" x14ac:dyDescent="0.25">
      <c r="H1091" s="122"/>
    </row>
    <row r="1092" spans="8:8" hidden="1" x14ac:dyDescent="0.25">
      <c r="H1092" s="122"/>
    </row>
    <row r="1093" spans="8:8" hidden="1" x14ac:dyDescent="0.25">
      <c r="H1093" s="122"/>
    </row>
    <row r="1094" spans="8:8" hidden="1" x14ac:dyDescent="0.25">
      <c r="H1094" s="122"/>
    </row>
    <row r="1095" spans="8:8" hidden="1" x14ac:dyDescent="0.25">
      <c r="H1095" s="122"/>
    </row>
    <row r="1096" spans="8:8" hidden="1" x14ac:dyDescent="0.25">
      <c r="H1096" s="122"/>
    </row>
    <row r="1097" spans="8:8" hidden="1" x14ac:dyDescent="0.25">
      <c r="H1097" s="122"/>
    </row>
    <row r="1098" spans="8:8" hidden="1" x14ac:dyDescent="0.25">
      <c r="H1098" s="122"/>
    </row>
    <row r="1099" spans="8:8" hidden="1" x14ac:dyDescent="0.25">
      <c r="H1099" s="122"/>
    </row>
    <row r="1100" spans="8:8" hidden="1" x14ac:dyDescent="0.25">
      <c r="H1100" s="122"/>
    </row>
    <row r="1101" spans="8:8" hidden="1" x14ac:dyDescent="0.25">
      <c r="H1101" s="122"/>
    </row>
    <row r="1102" spans="8:8" hidden="1" x14ac:dyDescent="0.25">
      <c r="H1102" s="122"/>
    </row>
    <row r="1103" spans="8:8" hidden="1" x14ac:dyDescent="0.25">
      <c r="H1103" s="122"/>
    </row>
    <row r="1104" spans="8:8" hidden="1" x14ac:dyDescent="0.25">
      <c r="H1104" s="122"/>
    </row>
    <row r="1105" spans="8:8" hidden="1" x14ac:dyDescent="0.25">
      <c r="H1105" s="122"/>
    </row>
    <row r="1106" spans="8:8" hidden="1" x14ac:dyDescent="0.25">
      <c r="H1106" s="122"/>
    </row>
    <row r="1107" spans="8:8" hidden="1" x14ac:dyDescent="0.25">
      <c r="H1107" s="122"/>
    </row>
    <row r="1108" spans="8:8" hidden="1" x14ac:dyDescent="0.25">
      <c r="H1108" s="122"/>
    </row>
    <row r="1109" spans="8:8" hidden="1" x14ac:dyDescent="0.25">
      <c r="H1109" s="122"/>
    </row>
    <row r="1110" spans="8:8" hidden="1" x14ac:dyDescent="0.25">
      <c r="H1110" s="122"/>
    </row>
    <row r="1111" spans="8:8" hidden="1" x14ac:dyDescent="0.25">
      <c r="H1111" s="122"/>
    </row>
    <row r="1112" spans="8:8" hidden="1" x14ac:dyDescent="0.25">
      <c r="H1112" s="122"/>
    </row>
    <row r="1113" spans="8:8" hidden="1" x14ac:dyDescent="0.25">
      <c r="H1113" s="122"/>
    </row>
    <row r="1114" spans="8:8" hidden="1" x14ac:dyDescent="0.25">
      <c r="H1114" s="122"/>
    </row>
    <row r="1115" spans="8:8" hidden="1" x14ac:dyDescent="0.25">
      <c r="H1115" s="122"/>
    </row>
    <row r="1116" spans="8:8" hidden="1" x14ac:dyDescent="0.25">
      <c r="H1116" s="122"/>
    </row>
    <row r="1117" spans="8:8" hidden="1" x14ac:dyDescent="0.25">
      <c r="H1117" s="122"/>
    </row>
    <row r="1118" spans="8:8" hidden="1" x14ac:dyDescent="0.25">
      <c r="H1118" s="122"/>
    </row>
    <row r="1119" spans="8:8" hidden="1" x14ac:dyDescent="0.25">
      <c r="H1119" s="122"/>
    </row>
    <row r="1120" spans="8:8" hidden="1" x14ac:dyDescent="0.25">
      <c r="H1120" s="122"/>
    </row>
    <row r="1121" spans="8:8" hidden="1" x14ac:dyDescent="0.25">
      <c r="H1121" s="122"/>
    </row>
    <row r="1122" spans="8:8" hidden="1" x14ac:dyDescent="0.25">
      <c r="H1122" s="122"/>
    </row>
    <row r="1123" spans="8:8" hidden="1" x14ac:dyDescent="0.25">
      <c r="H1123" s="122"/>
    </row>
    <row r="1124" spans="8:8" hidden="1" x14ac:dyDescent="0.25">
      <c r="H1124" s="122"/>
    </row>
    <row r="1125" spans="8:8" hidden="1" x14ac:dyDescent="0.25">
      <c r="H1125" s="122"/>
    </row>
    <row r="1126" spans="8:8" hidden="1" x14ac:dyDescent="0.25">
      <c r="H1126" s="122"/>
    </row>
    <row r="1127" spans="8:8" hidden="1" x14ac:dyDescent="0.25">
      <c r="H1127" s="122"/>
    </row>
    <row r="1128" spans="8:8" hidden="1" x14ac:dyDescent="0.25">
      <c r="H1128" s="122"/>
    </row>
    <row r="1129" spans="8:8" hidden="1" x14ac:dyDescent="0.25">
      <c r="H1129" s="122"/>
    </row>
    <row r="1130" spans="8:8" hidden="1" x14ac:dyDescent="0.25">
      <c r="H1130" s="122"/>
    </row>
    <row r="1131" spans="8:8" hidden="1" x14ac:dyDescent="0.25">
      <c r="H1131" s="122"/>
    </row>
    <row r="1132" spans="8:8" hidden="1" x14ac:dyDescent="0.25">
      <c r="H1132" s="122"/>
    </row>
    <row r="1133" spans="8:8" hidden="1" x14ac:dyDescent="0.25">
      <c r="H1133" s="122"/>
    </row>
    <row r="1134" spans="8:8" hidden="1" x14ac:dyDescent="0.25">
      <c r="H1134" s="122"/>
    </row>
    <row r="1135" spans="8:8" hidden="1" x14ac:dyDescent="0.25">
      <c r="H1135" s="122"/>
    </row>
    <row r="1136" spans="8:8" hidden="1" x14ac:dyDescent="0.25">
      <c r="H1136" s="122"/>
    </row>
    <row r="1137" spans="8:8" hidden="1" x14ac:dyDescent="0.25">
      <c r="H1137" s="122"/>
    </row>
    <row r="1138" spans="8:8" hidden="1" x14ac:dyDescent="0.25">
      <c r="H1138" s="122"/>
    </row>
    <row r="1139" spans="8:8" hidden="1" x14ac:dyDescent="0.25">
      <c r="H1139" s="122"/>
    </row>
    <row r="1140" spans="8:8" hidden="1" x14ac:dyDescent="0.25">
      <c r="H1140" s="122"/>
    </row>
    <row r="1141" spans="8:8" hidden="1" x14ac:dyDescent="0.25">
      <c r="H1141" s="122"/>
    </row>
    <row r="1142" spans="8:8" hidden="1" x14ac:dyDescent="0.25">
      <c r="H1142" s="122"/>
    </row>
    <row r="1143" spans="8:8" hidden="1" x14ac:dyDescent="0.25">
      <c r="H1143" s="122"/>
    </row>
    <row r="1144" spans="8:8" hidden="1" x14ac:dyDescent="0.25">
      <c r="H1144" s="122"/>
    </row>
    <row r="1145" spans="8:8" hidden="1" x14ac:dyDescent="0.25">
      <c r="H1145" s="122"/>
    </row>
    <row r="1146" spans="8:8" hidden="1" x14ac:dyDescent="0.25">
      <c r="H1146" s="122"/>
    </row>
    <row r="1147" spans="8:8" hidden="1" x14ac:dyDescent="0.25">
      <c r="H1147" s="122"/>
    </row>
    <row r="1148" spans="8:8" hidden="1" x14ac:dyDescent="0.25">
      <c r="H1148" s="122"/>
    </row>
    <row r="1149" spans="8:8" hidden="1" x14ac:dyDescent="0.25">
      <c r="H1149" s="122"/>
    </row>
    <row r="1150" spans="8:8" hidden="1" x14ac:dyDescent="0.25">
      <c r="H1150" s="122"/>
    </row>
    <row r="1151" spans="8:8" hidden="1" x14ac:dyDescent="0.25">
      <c r="H1151" s="122"/>
    </row>
    <row r="1152" spans="8:8" hidden="1" x14ac:dyDescent="0.25">
      <c r="H1152" s="122"/>
    </row>
    <row r="1153" spans="8:8" hidden="1" x14ac:dyDescent="0.25">
      <c r="H1153" s="122"/>
    </row>
    <row r="1154" spans="8:8" hidden="1" x14ac:dyDescent="0.25">
      <c r="H1154" s="122"/>
    </row>
    <row r="1155" spans="8:8" hidden="1" x14ac:dyDescent="0.25">
      <c r="H1155" s="122"/>
    </row>
    <row r="1156" spans="8:8" hidden="1" x14ac:dyDescent="0.25">
      <c r="H1156" s="122"/>
    </row>
    <row r="1157" spans="8:8" hidden="1" x14ac:dyDescent="0.25">
      <c r="H1157" s="122"/>
    </row>
    <row r="1158" spans="8:8" hidden="1" x14ac:dyDescent="0.25">
      <c r="H1158" s="122"/>
    </row>
    <row r="1159" spans="8:8" hidden="1" x14ac:dyDescent="0.25">
      <c r="H1159" s="122"/>
    </row>
    <row r="1160" spans="8:8" hidden="1" x14ac:dyDescent="0.25">
      <c r="H1160" s="122"/>
    </row>
    <row r="1161" spans="8:8" hidden="1" x14ac:dyDescent="0.25">
      <c r="H1161" s="122"/>
    </row>
    <row r="1162" spans="8:8" hidden="1" x14ac:dyDescent="0.25">
      <c r="H1162" s="122"/>
    </row>
    <row r="1163" spans="8:8" hidden="1" x14ac:dyDescent="0.25">
      <c r="H1163" s="122"/>
    </row>
    <row r="1164" spans="8:8" hidden="1" x14ac:dyDescent="0.25">
      <c r="H1164" s="122"/>
    </row>
    <row r="1165" spans="8:8" hidden="1" x14ac:dyDescent="0.25">
      <c r="H1165" s="122"/>
    </row>
    <row r="1166" spans="8:8" hidden="1" x14ac:dyDescent="0.25">
      <c r="H1166" s="122"/>
    </row>
    <row r="1167" spans="8:8" hidden="1" x14ac:dyDescent="0.25">
      <c r="H1167" s="122"/>
    </row>
    <row r="1168" spans="8:8" hidden="1" x14ac:dyDescent="0.25">
      <c r="H1168" s="122"/>
    </row>
    <row r="1169" spans="8:8" hidden="1" x14ac:dyDescent="0.25">
      <c r="H1169" s="122"/>
    </row>
    <row r="1170" spans="8:8" hidden="1" x14ac:dyDescent="0.25">
      <c r="H1170" s="122"/>
    </row>
    <row r="1171" spans="8:8" hidden="1" x14ac:dyDescent="0.25">
      <c r="H1171" s="122"/>
    </row>
    <row r="1172" spans="8:8" hidden="1" x14ac:dyDescent="0.25">
      <c r="H1172" s="122"/>
    </row>
    <row r="1173" spans="8:8" hidden="1" x14ac:dyDescent="0.25">
      <c r="H1173" s="122"/>
    </row>
    <row r="1174" spans="8:8" hidden="1" x14ac:dyDescent="0.25">
      <c r="H1174" s="122"/>
    </row>
    <row r="1175" spans="8:8" hidden="1" x14ac:dyDescent="0.25">
      <c r="H1175" s="122"/>
    </row>
    <row r="1176" spans="8:8" hidden="1" x14ac:dyDescent="0.25">
      <c r="H1176" s="122"/>
    </row>
    <row r="1177" spans="8:8" hidden="1" x14ac:dyDescent="0.25">
      <c r="H1177" s="122"/>
    </row>
    <row r="1178" spans="8:8" hidden="1" x14ac:dyDescent="0.25">
      <c r="H1178" s="122"/>
    </row>
    <row r="1179" spans="8:8" hidden="1" x14ac:dyDescent="0.25">
      <c r="H1179" s="122"/>
    </row>
    <row r="1180" spans="8:8" hidden="1" x14ac:dyDescent="0.25">
      <c r="H1180" s="122"/>
    </row>
    <row r="1181" spans="8:8" hidden="1" x14ac:dyDescent="0.25">
      <c r="H1181" s="122"/>
    </row>
    <row r="1182" spans="8:8" hidden="1" x14ac:dyDescent="0.25">
      <c r="H1182" s="122"/>
    </row>
    <row r="1183" spans="8:8" hidden="1" x14ac:dyDescent="0.25">
      <c r="H1183" s="122"/>
    </row>
    <row r="1184" spans="8:8" hidden="1" x14ac:dyDescent="0.25">
      <c r="H1184" s="122"/>
    </row>
    <row r="1185" spans="8:8" hidden="1" x14ac:dyDescent="0.25">
      <c r="H1185" s="122"/>
    </row>
    <row r="1186" spans="8:8" hidden="1" x14ac:dyDescent="0.25">
      <c r="H1186" s="122"/>
    </row>
    <row r="1187" spans="8:8" hidden="1" x14ac:dyDescent="0.25">
      <c r="H1187" s="122"/>
    </row>
    <row r="1188" spans="8:8" hidden="1" x14ac:dyDescent="0.25">
      <c r="H1188" s="122"/>
    </row>
    <row r="1189" spans="8:8" hidden="1" x14ac:dyDescent="0.25">
      <c r="H1189" s="122"/>
    </row>
    <row r="1190" spans="8:8" hidden="1" x14ac:dyDescent="0.25">
      <c r="H1190" s="122"/>
    </row>
    <row r="1191" spans="8:8" hidden="1" x14ac:dyDescent="0.25">
      <c r="H1191" s="122"/>
    </row>
    <row r="1192" spans="8:8" hidden="1" x14ac:dyDescent="0.25">
      <c r="H1192" s="122"/>
    </row>
    <row r="1193" spans="8:8" hidden="1" x14ac:dyDescent="0.25">
      <c r="H1193" s="122"/>
    </row>
    <row r="1194" spans="8:8" hidden="1" x14ac:dyDescent="0.25">
      <c r="H1194" s="122"/>
    </row>
    <row r="1195" spans="8:8" hidden="1" x14ac:dyDescent="0.25">
      <c r="H1195" s="122"/>
    </row>
    <row r="1196" spans="8:8" hidden="1" x14ac:dyDescent="0.25">
      <c r="H1196" s="122"/>
    </row>
    <row r="1197" spans="8:8" hidden="1" x14ac:dyDescent="0.25">
      <c r="H1197" s="122"/>
    </row>
    <row r="1198" spans="8:8" hidden="1" x14ac:dyDescent="0.25">
      <c r="H1198" s="122"/>
    </row>
    <row r="1199" spans="8:8" hidden="1" x14ac:dyDescent="0.25">
      <c r="H1199" s="122"/>
    </row>
    <row r="1200" spans="8:8" hidden="1" x14ac:dyDescent="0.25">
      <c r="H1200" s="122"/>
    </row>
    <row r="1201" spans="8:8" hidden="1" x14ac:dyDescent="0.25">
      <c r="H1201" s="122"/>
    </row>
    <row r="1202" spans="8:8" hidden="1" x14ac:dyDescent="0.25">
      <c r="H1202" s="122"/>
    </row>
    <row r="1203" spans="8:8" hidden="1" x14ac:dyDescent="0.25">
      <c r="H1203" s="122"/>
    </row>
    <row r="1204" spans="8:8" hidden="1" x14ac:dyDescent="0.25">
      <c r="H1204" s="122"/>
    </row>
    <row r="1205" spans="8:8" hidden="1" x14ac:dyDescent="0.25">
      <c r="H1205" s="122"/>
    </row>
    <row r="1206" spans="8:8" hidden="1" x14ac:dyDescent="0.25">
      <c r="H1206" s="122"/>
    </row>
    <row r="1207" spans="8:8" hidden="1" x14ac:dyDescent="0.25">
      <c r="H1207" s="122"/>
    </row>
    <row r="1208" spans="8:8" hidden="1" x14ac:dyDescent="0.25">
      <c r="H1208" s="122"/>
    </row>
    <row r="1209" spans="8:8" hidden="1" x14ac:dyDescent="0.25">
      <c r="H1209" s="122"/>
    </row>
    <row r="1210" spans="8:8" hidden="1" x14ac:dyDescent="0.25">
      <c r="H1210" s="122"/>
    </row>
    <row r="1211" spans="8:8" hidden="1" x14ac:dyDescent="0.25">
      <c r="H1211" s="122"/>
    </row>
    <row r="1212" spans="8:8" hidden="1" x14ac:dyDescent="0.25">
      <c r="H1212" s="122"/>
    </row>
    <row r="1213" spans="8:8" hidden="1" x14ac:dyDescent="0.25">
      <c r="H1213" s="122"/>
    </row>
    <row r="1214" spans="8:8" hidden="1" x14ac:dyDescent="0.25">
      <c r="H1214" s="122"/>
    </row>
    <row r="1215" spans="8:8" hidden="1" x14ac:dyDescent="0.25">
      <c r="H1215" s="122"/>
    </row>
    <row r="1216" spans="8:8" hidden="1" x14ac:dyDescent="0.25">
      <c r="H1216" s="122"/>
    </row>
    <row r="1217" spans="8:8" hidden="1" x14ac:dyDescent="0.25">
      <c r="H1217" s="122"/>
    </row>
    <row r="1218" spans="8:8" hidden="1" x14ac:dyDescent="0.25">
      <c r="H1218" s="122"/>
    </row>
    <row r="1219" spans="8:8" hidden="1" x14ac:dyDescent="0.25">
      <c r="H1219" s="122"/>
    </row>
    <row r="1220" spans="8:8" hidden="1" x14ac:dyDescent="0.25">
      <c r="H1220" s="122"/>
    </row>
    <row r="1221" spans="8:8" hidden="1" x14ac:dyDescent="0.25">
      <c r="H1221" s="122"/>
    </row>
    <row r="1222" spans="8:8" hidden="1" x14ac:dyDescent="0.25">
      <c r="H1222" s="122"/>
    </row>
    <row r="1223" spans="8:8" hidden="1" x14ac:dyDescent="0.25">
      <c r="H1223" s="122"/>
    </row>
    <row r="1224" spans="8:8" hidden="1" x14ac:dyDescent="0.25">
      <c r="H1224" s="122"/>
    </row>
    <row r="1225" spans="8:8" hidden="1" x14ac:dyDescent="0.25">
      <c r="H1225" s="122"/>
    </row>
    <row r="1226" spans="8:8" hidden="1" x14ac:dyDescent="0.25">
      <c r="H1226" s="122"/>
    </row>
    <row r="1227" spans="8:8" hidden="1" x14ac:dyDescent="0.25">
      <c r="H1227" s="122"/>
    </row>
    <row r="1228" spans="8:8" hidden="1" x14ac:dyDescent="0.25">
      <c r="H1228" s="122"/>
    </row>
    <row r="1229" spans="8:8" hidden="1" x14ac:dyDescent="0.25">
      <c r="H1229" s="122"/>
    </row>
    <row r="1230" spans="8:8" hidden="1" x14ac:dyDescent="0.25">
      <c r="H1230" s="122"/>
    </row>
    <row r="1231" spans="8:8" hidden="1" x14ac:dyDescent="0.25">
      <c r="H1231" s="122"/>
    </row>
    <row r="1232" spans="8:8" hidden="1" x14ac:dyDescent="0.25">
      <c r="H1232" s="122"/>
    </row>
    <row r="1233" spans="8:8" hidden="1" x14ac:dyDescent="0.25">
      <c r="H1233" s="122"/>
    </row>
    <row r="1234" spans="8:8" hidden="1" x14ac:dyDescent="0.25">
      <c r="H1234" s="122"/>
    </row>
    <row r="1235" spans="8:8" hidden="1" x14ac:dyDescent="0.25">
      <c r="H1235" s="122"/>
    </row>
    <row r="1236" spans="8:8" hidden="1" x14ac:dyDescent="0.25">
      <c r="H1236" s="122"/>
    </row>
    <row r="1237" spans="8:8" hidden="1" x14ac:dyDescent="0.25">
      <c r="H1237" s="122"/>
    </row>
    <row r="1238" spans="8:8" hidden="1" x14ac:dyDescent="0.25">
      <c r="H1238" s="122"/>
    </row>
    <row r="1239" spans="8:8" hidden="1" x14ac:dyDescent="0.25">
      <c r="H1239" s="122"/>
    </row>
    <row r="1240" spans="8:8" hidden="1" x14ac:dyDescent="0.25">
      <c r="H1240" s="122"/>
    </row>
    <row r="1241" spans="8:8" hidden="1" x14ac:dyDescent="0.25">
      <c r="H1241" s="122"/>
    </row>
    <row r="1242" spans="8:8" hidden="1" x14ac:dyDescent="0.25">
      <c r="H1242" s="122"/>
    </row>
    <row r="1243" spans="8:8" hidden="1" x14ac:dyDescent="0.25">
      <c r="H1243" s="122"/>
    </row>
    <row r="1244" spans="8:8" hidden="1" x14ac:dyDescent="0.25">
      <c r="H1244" s="122"/>
    </row>
    <row r="1245" spans="8:8" hidden="1" x14ac:dyDescent="0.25">
      <c r="H1245" s="122"/>
    </row>
    <row r="1246" spans="8:8" hidden="1" x14ac:dyDescent="0.25">
      <c r="H1246" s="122"/>
    </row>
    <row r="1247" spans="8:8" hidden="1" x14ac:dyDescent="0.25">
      <c r="H1247" s="122"/>
    </row>
    <row r="1248" spans="8:8" hidden="1" x14ac:dyDescent="0.25">
      <c r="H1248" s="122"/>
    </row>
    <row r="1249" spans="8:8" hidden="1" x14ac:dyDescent="0.25">
      <c r="H1249" s="122"/>
    </row>
    <row r="1250" spans="8:8" hidden="1" x14ac:dyDescent="0.25">
      <c r="H1250" s="122"/>
    </row>
    <row r="1251" spans="8:8" hidden="1" x14ac:dyDescent="0.25">
      <c r="H1251" s="122"/>
    </row>
    <row r="1252" spans="8:8" hidden="1" x14ac:dyDescent="0.25">
      <c r="H1252" s="122"/>
    </row>
    <row r="1253" spans="8:8" hidden="1" x14ac:dyDescent="0.25">
      <c r="H1253" s="122"/>
    </row>
    <row r="1254" spans="8:8" hidden="1" x14ac:dyDescent="0.25">
      <c r="H1254" s="122"/>
    </row>
    <row r="1255" spans="8:8" hidden="1" x14ac:dyDescent="0.25">
      <c r="H1255" s="122"/>
    </row>
    <row r="1256" spans="8:8" hidden="1" x14ac:dyDescent="0.25">
      <c r="H1256" s="122"/>
    </row>
    <row r="1257" spans="8:8" hidden="1" x14ac:dyDescent="0.25">
      <c r="H1257" s="122"/>
    </row>
    <row r="1258" spans="8:8" hidden="1" x14ac:dyDescent="0.25">
      <c r="H1258" s="122"/>
    </row>
    <row r="1259" spans="8:8" hidden="1" x14ac:dyDescent="0.25">
      <c r="H1259" s="122"/>
    </row>
    <row r="1260" spans="8:8" hidden="1" x14ac:dyDescent="0.25">
      <c r="H1260" s="122"/>
    </row>
    <row r="1261" spans="8:8" hidden="1" x14ac:dyDescent="0.25">
      <c r="H1261" s="122"/>
    </row>
    <row r="1262" spans="8:8" hidden="1" x14ac:dyDescent="0.25">
      <c r="H1262" s="122"/>
    </row>
    <row r="1263" spans="8:8" hidden="1" x14ac:dyDescent="0.25">
      <c r="H1263" s="122"/>
    </row>
    <row r="1264" spans="8:8" hidden="1" x14ac:dyDescent="0.25">
      <c r="H1264" s="122"/>
    </row>
    <row r="1265" spans="8:8" hidden="1" x14ac:dyDescent="0.25">
      <c r="H1265" s="122"/>
    </row>
    <row r="1266" spans="8:8" hidden="1" x14ac:dyDescent="0.25">
      <c r="H1266" s="122"/>
    </row>
    <row r="1267" spans="8:8" hidden="1" x14ac:dyDescent="0.25">
      <c r="H1267" s="122"/>
    </row>
    <row r="1268" spans="8:8" hidden="1" x14ac:dyDescent="0.25">
      <c r="H1268" s="122"/>
    </row>
    <row r="1269" spans="8:8" hidden="1" x14ac:dyDescent="0.25">
      <c r="H1269" s="122"/>
    </row>
    <row r="1270" spans="8:8" hidden="1" x14ac:dyDescent="0.25">
      <c r="H1270" s="122"/>
    </row>
    <row r="1271" spans="8:8" hidden="1" x14ac:dyDescent="0.25">
      <c r="H1271" s="122"/>
    </row>
    <row r="1272" spans="8:8" hidden="1" x14ac:dyDescent="0.25">
      <c r="H1272" s="122"/>
    </row>
    <row r="1273" spans="8:8" hidden="1" x14ac:dyDescent="0.25">
      <c r="H1273" s="122"/>
    </row>
    <row r="1274" spans="8:8" hidden="1" x14ac:dyDescent="0.25">
      <c r="H1274" s="122"/>
    </row>
    <row r="1275" spans="8:8" hidden="1" x14ac:dyDescent="0.25">
      <c r="H1275" s="122"/>
    </row>
    <row r="1276" spans="8:8" hidden="1" x14ac:dyDescent="0.25">
      <c r="H1276" s="122"/>
    </row>
    <row r="1277" spans="8:8" hidden="1" x14ac:dyDescent="0.25">
      <c r="H1277" s="122"/>
    </row>
    <row r="1278" spans="8:8" hidden="1" x14ac:dyDescent="0.25">
      <c r="H1278" s="122"/>
    </row>
    <row r="1279" spans="8:8" hidden="1" x14ac:dyDescent="0.25">
      <c r="H1279" s="122"/>
    </row>
    <row r="1280" spans="8:8" hidden="1" x14ac:dyDescent="0.25">
      <c r="H1280" s="122"/>
    </row>
    <row r="1281" spans="8:8" hidden="1" x14ac:dyDescent="0.25">
      <c r="H1281" s="122"/>
    </row>
    <row r="1282" spans="8:8" hidden="1" x14ac:dyDescent="0.25">
      <c r="H1282" s="122"/>
    </row>
    <row r="1283" spans="8:8" hidden="1" x14ac:dyDescent="0.25">
      <c r="H1283" s="122"/>
    </row>
    <row r="1284" spans="8:8" hidden="1" x14ac:dyDescent="0.25">
      <c r="H1284" s="122"/>
    </row>
    <row r="1285" spans="8:8" hidden="1" x14ac:dyDescent="0.25">
      <c r="H1285" s="122"/>
    </row>
    <row r="1286" spans="8:8" hidden="1" x14ac:dyDescent="0.25">
      <c r="H1286" s="122"/>
    </row>
    <row r="1287" spans="8:8" hidden="1" x14ac:dyDescent="0.25">
      <c r="H1287" s="122"/>
    </row>
    <row r="1288" spans="8:8" hidden="1" x14ac:dyDescent="0.25">
      <c r="H1288" s="122"/>
    </row>
    <row r="1289" spans="8:8" hidden="1" x14ac:dyDescent="0.25">
      <c r="H1289" s="122"/>
    </row>
    <row r="1290" spans="8:8" hidden="1" x14ac:dyDescent="0.25">
      <c r="H1290" s="122"/>
    </row>
    <row r="1291" spans="8:8" hidden="1" x14ac:dyDescent="0.25">
      <c r="H1291" s="122"/>
    </row>
    <row r="1292" spans="8:8" hidden="1" x14ac:dyDescent="0.25">
      <c r="H1292" s="122"/>
    </row>
    <row r="1293" spans="8:8" hidden="1" x14ac:dyDescent="0.25">
      <c r="H1293" s="122"/>
    </row>
    <row r="1294" spans="8:8" hidden="1" x14ac:dyDescent="0.25">
      <c r="H1294" s="122"/>
    </row>
    <row r="1295" spans="8:8" hidden="1" x14ac:dyDescent="0.25">
      <c r="H1295" s="122"/>
    </row>
    <row r="1296" spans="8:8" hidden="1" x14ac:dyDescent="0.25">
      <c r="H1296" s="122"/>
    </row>
    <row r="1297" spans="8:8" hidden="1" x14ac:dyDescent="0.25">
      <c r="H1297" s="122"/>
    </row>
    <row r="1298" spans="8:8" hidden="1" x14ac:dyDescent="0.25">
      <c r="H1298" s="122"/>
    </row>
    <row r="1299" spans="8:8" hidden="1" x14ac:dyDescent="0.25">
      <c r="H1299" s="122"/>
    </row>
    <row r="1300" spans="8:8" hidden="1" x14ac:dyDescent="0.25">
      <c r="H1300" s="122"/>
    </row>
    <row r="1301" spans="8:8" hidden="1" x14ac:dyDescent="0.25">
      <c r="H1301" s="122"/>
    </row>
    <row r="1302" spans="8:8" hidden="1" x14ac:dyDescent="0.25">
      <c r="H1302" s="122"/>
    </row>
    <row r="1303" spans="8:8" hidden="1" x14ac:dyDescent="0.25">
      <c r="H1303" s="122"/>
    </row>
    <row r="1304" spans="8:8" hidden="1" x14ac:dyDescent="0.25">
      <c r="H1304" s="122"/>
    </row>
    <row r="1305" spans="8:8" hidden="1" x14ac:dyDescent="0.25">
      <c r="H1305" s="122"/>
    </row>
    <row r="1306" spans="8:8" hidden="1" x14ac:dyDescent="0.25">
      <c r="H1306" s="122"/>
    </row>
    <row r="1307" spans="8:8" hidden="1" x14ac:dyDescent="0.25">
      <c r="H1307" s="122"/>
    </row>
    <row r="1308" spans="8:8" hidden="1" x14ac:dyDescent="0.25">
      <c r="H1308" s="122"/>
    </row>
    <row r="1309" spans="8:8" hidden="1" x14ac:dyDescent="0.25">
      <c r="H1309" s="122"/>
    </row>
    <row r="1310" spans="8:8" hidden="1" x14ac:dyDescent="0.25">
      <c r="H1310" s="122"/>
    </row>
    <row r="1311" spans="8:8" hidden="1" x14ac:dyDescent="0.25">
      <c r="H1311" s="122"/>
    </row>
    <row r="1312" spans="8:8" hidden="1" x14ac:dyDescent="0.25">
      <c r="H1312" s="122"/>
    </row>
    <row r="1313" spans="8:8" hidden="1" x14ac:dyDescent="0.25">
      <c r="H1313" s="122"/>
    </row>
    <row r="1314" spans="8:8" hidden="1" x14ac:dyDescent="0.25">
      <c r="H1314" s="122"/>
    </row>
    <row r="1315" spans="8:8" hidden="1" x14ac:dyDescent="0.25">
      <c r="H1315" s="122"/>
    </row>
    <row r="1316" spans="8:8" hidden="1" x14ac:dyDescent="0.25">
      <c r="H1316" s="122"/>
    </row>
    <row r="1317" spans="8:8" hidden="1" x14ac:dyDescent="0.25">
      <c r="H1317" s="122"/>
    </row>
    <row r="1318" spans="8:8" hidden="1" x14ac:dyDescent="0.25">
      <c r="H1318" s="122"/>
    </row>
    <row r="1319" spans="8:8" hidden="1" x14ac:dyDescent="0.25">
      <c r="H1319" s="122"/>
    </row>
    <row r="1320" spans="8:8" hidden="1" x14ac:dyDescent="0.25">
      <c r="H1320" s="122"/>
    </row>
    <row r="1321" spans="8:8" hidden="1" x14ac:dyDescent="0.25">
      <c r="H1321" s="122"/>
    </row>
    <row r="1322" spans="8:8" hidden="1" x14ac:dyDescent="0.25">
      <c r="H1322" s="122"/>
    </row>
    <row r="1323" spans="8:8" hidden="1" x14ac:dyDescent="0.25">
      <c r="H1323" s="122"/>
    </row>
    <row r="1324" spans="8:8" hidden="1" x14ac:dyDescent="0.25">
      <c r="H1324" s="122"/>
    </row>
    <row r="1325" spans="8:8" hidden="1" x14ac:dyDescent="0.25">
      <c r="H1325" s="122"/>
    </row>
    <row r="1326" spans="8:8" hidden="1" x14ac:dyDescent="0.25">
      <c r="H1326" s="122"/>
    </row>
    <row r="1327" spans="8:8" hidden="1" x14ac:dyDescent="0.25">
      <c r="H1327" s="122"/>
    </row>
    <row r="1328" spans="8:8" hidden="1" x14ac:dyDescent="0.25">
      <c r="H1328" s="122"/>
    </row>
    <row r="1329" spans="8:8" hidden="1" x14ac:dyDescent="0.25">
      <c r="H1329" s="122"/>
    </row>
    <row r="1330" spans="8:8" hidden="1" x14ac:dyDescent="0.25">
      <c r="H1330" s="122"/>
    </row>
    <row r="1331" spans="8:8" hidden="1" x14ac:dyDescent="0.25">
      <c r="H1331" s="122"/>
    </row>
    <row r="1332" spans="8:8" hidden="1" x14ac:dyDescent="0.25">
      <c r="H1332" s="122"/>
    </row>
    <row r="1333" spans="8:8" hidden="1" x14ac:dyDescent="0.25">
      <c r="H1333" s="122"/>
    </row>
    <row r="1334" spans="8:8" hidden="1" x14ac:dyDescent="0.25">
      <c r="H1334" s="122"/>
    </row>
    <row r="1335" spans="8:8" hidden="1" x14ac:dyDescent="0.25">
      <c r="H1335" s="122"/>
    </row>
    <row r="1336" spans="8:8" hidden="1" x14ac:dyDescent="0.25">
      <c r="H1336" s="122"/>
    </row>
    <row r="1337" spans="8:8" hidden="1" x14ac:dyDescent="0.25">
      <c r="H1337" s="122"/>
    </row>
    <row r="1338" spans="8:8" hidden="1" x14ac:dyDescent="0.25">
      <c r="H1338" s="122"/>
    </row>
    <row r="1339" spans="8:8" hidden="1" x14ac:dyDescent="0.25">
      <c r="H1339" s="122"/>
    </row>
    <row r="1340" spans="8:8" hidden="1" x14ac:dyDescent="0.25">
      <c r="H1340" s="122"/>
    </row>
    <row r="1341" spans="8:8" hidden="1" x14ac:dyDescent="0.25">
      <c r="H1341" s="122"/>
    </row>
    <row r="1342" spans="8:8" hidden="1" x14ac:dyDescent="0.25">
      <c r="H1342" s="122"/>
    </row>
    <row r="1343" spans="8:8" hidden="1" x14ac:dyDescent="0.25">
      <c r="H1343" s="122"/>
    </row>
    <row r="1344" spans="8:8" hidden="1" x14ac:dyDescent="0.25">
      <c r="H1344" s="122"/>
    </row>
    <row r="1345" spans="8:8" hidden="1" x14ac:dyDescent="0.25">
      <c r="H1345" s="122"/>
    </row>
    <row r="1346" spans="8:8" hidden="1" x14ac:dyDescent="0.25">
      <c r="H1346" s="122"/>
    </row>
    <row r="1347" spans="8:8" hidden="1" x14ac:dyDescent="0.25">
      <c r="H1347" s="122"/>
    </row>
    <row r="1348" spans="8:8" hidden="1" x14ac:dyDescent="0.25">
      <c r="H1348" s="122"/>
    </row>
    <row r="1349" spans="8:8" hidden="1" x14ac:dyDescent="0.25">
      <c r="H1349" s="122"/>
    </row>
    <row r="1350" spans="8:8" hidden="1" x14ac:dyDescent="0.25">
      <c r="H1350" s="122"/>
    </row>
    <row r="1351" spans="8:8" hidden="1" x14ac:dyDescent="0.25">
      <c r="H1351" s="122"/>
    </row>
    <row r="1352" spans="8:8" hidden="1" x14ac:dyDescent="0.25">
      <c r="H1352" s="122"/>
    </row>
    <row r="1353" spans="8:8" hidden="1" x14ac:dyDescent="0.25">
      <c r="H1353" s="122"/>
    </row>
    <row r="1354" spans="8:8" hidden="1" x14ac:dyDescent="0.25">
      <c r="H1354" s="122"/>
    </row>
    <row r="1355" spans="8:8" hidden="1" x14ac:dyDescent="0.25">
      <c r="H1355" s="122"/>
    </row>
    <row r="1356" spans="8:8" hidden="1" x14ac:dyDescent="0.25">
      <c r="H1356" s="122"/>
    </row>
    <row r="1357" spans="8:8" hidden="1" x14ac:dyDescent="0.25">
      <c r="H1357" s="122"/>
    </row>
    <row r="1358" spans="8:8" hidden="1" x14ac:dyDescent="0.25">
      <c r="H1358" s="122"/>
    </row>
    <row r="1359" spans="8:8" hidden="1" x14ac:dyDescent="0.25">
      <c r="H1359" s="122"/>
    </row>
    <row r="1360" spans="8:8" hidden="1" x14ac:dyDescent="0.25">
      <c r="H1360" s="122"/>
    </row>
    <row r="1361" spans="8:8" hidden="1" x14ac:dyDescent="0.25">
      <c r="H1361" s="122"/>
    </row>
    <row r="1362" spans="8:8" hidden="1" x14ac:dyDescent="0.25">
      <c r="H1362" s="122"/>
    </row>
    <row r="1363" spans="8:8" hidden="1" x14ac:dyDescent="0.25">
      <c r="H1363" s="122"/>
    </row>
    <row r="1364" spans="8:8" hidden="1" x14ac:dyDescent="0.25">
      <c r="H1364" s="122"/>
    </row>
    <row r="1365" spans="8:8" hidden="1" x14ac:dyDescent="0.25">
      <c r="H1365" s="122"/>
    </row>
    <row r="1366" spans="8:8" hidden="1" x14ac:dyDescent="0.25">
      <c r="H1366" s="122"/>
    </row>
    <row r="1367" spans="8:8" hidden="1" x14ac:dyDescent="0.25">
      <c r="H1367" s="122"/>
    </row>
    <row r="1368" spans="8:8" hidden="1" x14ac:dyDescent="0.25">
      <c r="H1368" s="122"/>
    </row>
    <row r="1369" spans="8:8" hidden="1" x14ac:dyDescent="0.25">
      <c r="H1369" s="122"/>
    </row>
    <row r="1370" spans="8:8" hidden="1" x14ac:dyDescent="0.25">
      <c r="H1370" s="122"/>
    </row>
    <row r="1371" spans="8:8" hidden="1" x14ac:dyDescent="0.25">
      <c r="H1371" s="122"/>
    </row>
    <row r="1372" spans="8:8" hidden="1" x14ac:dyDescent="0.25">
      <c r="H1372" s="122"/>
    </row>
    <row r="1373" spans="8:8" hidden="1" x14ac:dyDescent="0.25">
      <c r="H1373" s="122"/>
    </row>
    <row r="1374" spans="8:8" hidden="1" x14ac:dyDescent="0.25">
      <c r="H1374" s="122"/>
    </row>
    <row r="1375" spans="8:8" hidden="1" x14ac:dyDescent="0.25">
      <c r="H1375" s="122"/>
    </row>
    <row r="1376" spans="8:8" hidden="1" x14ac:dyDescent="0.25">
      <c r="H1376" s="122"/>
    </row>
    <row r="1377" spans="8:8" hidden="1" x14ac:dyDescent="0.25">
      <c r="H1377" s="122"/>
    </row>
    <row r="1378" spans="8:8" hidden="1" x14ac:dyDescent="0.25">
      <c r="H1378" s="122"/>
    </row>
    <row r="1379" spans="8:8" hidden="1" x14ac:dyDescent="0.25">
      <c r="H1379" s="122"/>
    </row>
    <row r="1380" spans="8:8" hidden="1" x14ac:dyDescent="0.25">
      <c r="H1380" s="122"/>
    </row>
    <row r="1381" spans="8:8" hidden="1" x14ac:dyDescent="0.25">
      <c r="H1381" s="122"/>
    </row>
    <row r="1382" spans="8:8" hidden="1" x14ac:dyDescent="0.25">
      <c r="H1382" s="122"/>
    </row>
    <row r="1383" spans="8:8" hidden="1" x14ac:dyDescent="0.25">
      <c r="H1383" s="122"/>
    </row>
    <row r="1384" spans="8:8" hidden="1" x14ac:dyDescent="0.25">
      <c r="H1384" s="122"/>
    </row>
    <row r="1385" spans="8:8" hidden="1" x14ac:dyDescent="0.25">
      <c r="H1385" s="122"/>
    </row>
    <row r="1386" spans="8:8" hidden="1" x14ac:dyDescent="0.25">
      <c r="H1386" s="122"/>
    </row>
    <row r="1387" spans="8:8" hidden="1" x14ac:dyDescent="0.25">
      <c r="H1387" s="122"/>
    </row>
    <row r="1388" spans="8:8" hidden="1" x14ac:dyDescent="0.25">
      <c r="H1388" s="122"/>
    </row>
    <row r="1389" spans="8:8" hidden="1" x14ac:dyDescent="0.25">
      <c r="H1389" s="122"/>
    </row>
    <row r="1390" spans="8:8" hidden="1" x14ac:dyDescent="0.25">
      <c r="H1390" s="122"/>
    </row>
    <row r="1391" spans="8:8" hidden="1" x14ac:dyDescent="0.25">
      <c r="H1391" s="122"/>
    </row>
    <row r="1392" spans="8:8" hidden="1" x14ac:dyDescent="0.25">
      <c r="H1392" s="122"/>
    </row>
    <row r="1393" spans="8:8" hidden="1" x14ac:dyDescent="0.25">
      <c r="H1393" s="122"/>
    </row>
    <row r="1394" spans="8:8" hidden="1" x14ac:dyDescent="0.25">
      <c r="H1394" s="122"/>
    </row>
    <row r="1395" spans="8:8" hidden="1" x14ac:dyDescent="0.25">
      <c r="H1395" s="122"/>
    </row>
    <row r="1396" spans="8:8" hidden="1" x14ac:dyDescent="0.25">
      <c r="H1396" s="122"/>
    </row>
    <row r="1397" spans="8:8" hidden="1" x14ac:dyDescent="0.25">
      <c r="H1397" s="122"/>
    </row>
    <row r="1398" spans="8:8" hidden="1" x14ac:dyDescent="0.25">
      <c r="H1398" s="122"/>
    </row>
    <row r="1399" spans="8:8" hidden="1" x14ac:dyDescent="0.25">
      <c r="H1399" s="122"/>
    </row>
    <row r="1400" spans="8:8" hidden="1" x14ac:dyDescent="0.25">
      <c r="H1400" s="122"/>
    </row>
    <row r="1401" spans="8:8" hidden="1" x14ac:dyDescent="0.25">
      <c r="H1401" s="122"/>
    </row>
    <row r="1402" spans="8:8" hidden="1" x14ac:dyDescent="0.25">
      <c r="H1402" s="122"/>
    </row>
    <row r="1403" spans="8:8" hidden="1" x14ac:dyDescent="0.25">
      <c r="H1403" s="122"/>
    </row>
    <row r="1404" spans="8:8" hidden="1" x14ac:dyDescent="0.25">
      <c r="H1404" s="122"/>
    </row>
    <row r="1405" spans="8:8" hidden="1" x14ac:dyDescent="0.25">
      <c r="H1405" s="122"/>
    </row>
    <row r="1406" spans="8:8" hidden="1" x14ac:dyDescent="0.25">
      <c r="H1406" s="122"/>
    </row>
    <row r="1407" spans="8:8" hidden="1" x14ac:dyDescent="0.25">
      <c r="H1407" s="122"/>
    </row>
    <row r="1408" spans="8:8" hidden="1" x14ac:dyDescent="0.25">
      <c r="H1408" s="122"/>
    </row>
    <row r="1409" spans="8:8" hidden="1" x14ac:dyDescent="0.25">
      <c r="H1409" s="122"/>
    </row>
    <row r="1410" spans="8:8" hidden="1" x14ac:dyDescent="0.25">
      <c r="H1410" s="122"/>
    </row>
    <row r="1411" spans="8:8" hidden="1" x14ac:dyDescent="0.25">
      <c r="H1411" s="122"/>
    </row>
    <row r="1412" spans="8:8" hidden="1" x14ac:dyDescent="0.25">
      <c r="H1412" s="122"/>
    </row>
    <row r="1413" spans="8:8" hidden="1" x14ac:dyDescent="0.25">
      <c r="H1413" s="122"/>
    </row>
    <row r="1414" spans="8:8" hidden="1" x14ac:dyDescent="0.25">
      <c r="H1414" s="122"/>
    </row>
    <row r="1415" spans="8:8" hidden="1" x14ac:dyDescent="0.25">
      <c r="H1415" s="122"/>
    </row>
    <row r="1416" spans="8:8" hidden="1" x14ac:dyDescent="0.25">
      <c r="H1416" s="122"/>
    </row>
    <row r="1417" spans="8:8" hidden="1" x14ac:dyDescent="0.25">
      <c r="H1417" s="122"/>
    </row>
    <row r="1418" spans="8:8" hidden="1" x14ac:dyDescent="0.25">
      <c r="H1418" s="122"/>
    </row>
    <row r="1419" spans="8:8" hidden="1" x14ac:dyDescent="0.25">
      <c r="H1419" s="122"/>
    </row>
    <row r="1420" spans="8:8" hidden="1" x14ac:dyDescent="0.25">
      <c r="H1420" s="122"/>
    </row>
    <row r="1421" spans="8:8" hidden="1" x14ac:dyDescent="0.25">
      <c r="H1421" s="122"/>
    </row>
    <row r="1422" spans="8:8" hidden="1" x14ac:dyDescent="0.25">
      <c r="H1422" s="122"/>
    </row>
    <row r="1423" spans="8:8" hidden="1" x14ac:dyDescent="0.25">
      <c r="H1423" s="122"/>
    </row>
    <row r="1424" spans="8:8" hidden="1" x14ac:dyDescent="0.25">
      <c r="H1424" s="122"/>
    </row>
    <row r="1425" spans="8:8" hidden="1" x14ac:dyDescent="0.25">
      <c r="H1425" s="122"/>
    </row>
    <row r="1426" spans="8:8" hidden="1" x14ac:dyDescent="0.25">
      <c r="H1426" s="122"/>
    </row>
    <row r="1427" spans="8:8" hidden="1" x14ac:dyDescent="0.25">
      <c r="H1427" s="122"/>
    </row>
    <row r="1428" spans="8:8" hidden="1" x14ac:dyDescent="0.25">
      <c r="H1428" s="122"/>
    </row>
    <row r="1429" spans="8:8" hidden="1" x14ac:dyDescent="0.25">
      <c r="H1429" s="122"/>
    </row>
    <row r="1430" spans="8:8" hidden="1" x14ac:dyDescent="0.25">
      <c r="H1430" s="122"/>
    </row>
    <row r="1431" spans="8:8" hidden="1" x14ac:dyDescent="0.25">
      <c r="H1431" s="122"/>
    </row>
    <row r="1432" spans="8:8" hidden="1" x14ac:dyDescent="0.25">
      <c r="H1432" s="122"/>
    </row>
    <row r="1433" spans="8:8" hidden="1" x14ac:dyDescent="0.25">
      <c r="H1433" s="122"/>
    </row>
    <row r="1434" spans="8:8" hidden="1" x14ac:dyDescent="0.25">
      <c r="H1434" s="122"/>
    </row>
    <row r="1435" spans="8:8" hidden="1" x14ac:dyDescent="0.25">
      <c r="H1435" s="122"/>
    </row>
    <row r="1436" spans="8:8" hidden="1" x14ac:dyDescent="0.25">
      <c r="H1436" s="122"/>
    </row>
    <row r="1437" spans="8:8" hidden="1" x14ac:dyDescent="0.25">
      <c r="H1437" s="122"/>
    </row>
    <row r="1438" spans="8:8" hidden="1" x14ac:dyDescent="0.25">
      <c r="H1438" s="122"/>
    </row>
    <row r="1439" spans="8:8" hidden="1" x14ac:dyDescent="0.25">
      <c r="H1439" s="122"/>
    </row>
    <row r="1440" spans="8:8" hidden="1" x14ac:dyDescent="0.25">
      <c r="H1440" s="122"/>
    </row>
    <row r="1441" spans="8:8" hidden="1" x14ac:dyDescent="0.25">
      <c r="H1441" s="122"/>
    </row>
    <row r="1442" spans="8:8" hidden="1" x14ac:dyDescent="0.25">
      <c r="H1442" s="122"/>
    </row>
    <row r="1443" spans="8:8" hidden="1" x14ac:dyDescent="0.25">
      <c r="H1443" s="122"/>
    </row>
    <row r="1444" spans="8:8" hidden="1" x14ac:dyDescent="0.25">
      <c r="H1444" s="122"/>
    </row>
    <row r="1445" spans="8:8" hidden="1" x14ac:dyDescent="0.25">
      <c r="H1445" s="122"/>
    </row>
    <row r="1446" spans="8:8" hidden="1" x14ac:dyDescent="0.25">
      <c r="H1446" s="122"/>
    </row>
    <row r="1447" spans="8:8" hidden="1" x14ac:dyDescent="0.25">
      <c r="H1447" s="122"/>
    </row>
    <row r="1448" spans="8:8" hidden="1" x14ac:dyDescent="0.25">
      <c r="H1448" s="122"/>
    </row>
    <row r="1449" spans="8:8" hidden="1" x14ac:dyDescent="0.25">
      <c r="H1449" s="122"/>
    </row>
    <row r="1450" spans="8:8" hidden="1" x14ac:dyDescent="0.25">
      <c r="H1450" s="122"/>
    </row>
    <row r="1451" spans="8:8" hidden="1" x14ac:dyDescent="0.25">
      <c r="H1451" s="122"/>
    </row>
    <row r="1452" spans="8:8" hidden="1" x14ac:dyDescent="0.25">
      <c r="H1452" s="122"/>
    </row>
    <row r="1453" spans="8:8" hidden="1" x14ac:dyDescent="0.25">
      <c r="H1453" s="122"/>
    </row>
    <row r="1454" spans="8:8" hidden="1" x14ac:dyDescent="0.25">
      <c r="H1454" s="122"/>
    </row>
    <row r="1455" spans="8:8" hidden="1" x14ac:dyDescent="0.25">
      <c r="H1455" s="122"/>
    </row>
    <row r="1456" spans="8:8" hidden="1" x14ac:dyDescent="0.25">
      <c r="H1456" s="122"/>
    </row>
    <row r="1457" spans="8:8" hidden="1" x14ac:dyDescent="0.25">
      <c r="H1457" s="122"/>
    </row>
    <row r="1458" spans="8:8" hidden="1" x14ac:dyDescent="0.25">
      <c r="H1458" s="122"/>
    </row>
    <row r="1459" spans="8:8" hidden="1" x14ac:dyDescent="0.25">
      <c r="H1459" s="122"/>
    </row>
    <row r="1460" spans="8:8" hidden="1" x14ac:dyDescent="0.25">
      <c r="H1460" s="122"/>
    </row>
    <row r="1461" spans="8:8" hidden="1" x14ac:dyDescent="0.25">
      <c r="H1461" s="122"/>
    </row>
    <row r="1462" spans="8:8" hidden="1" x14ac:dyDescent="0.25">
      <c r="H1462" s="122"/>
    </row>
    <row r="1463" spans="8:8" hidden="1" x14ac:dyDescent="0.25">
      <c r="H1463" s="122"/>
    </row>
    <row r="1464" spans="8:8" hidden="1" x14ac:dyDescent="0.25">
      <c r="H1464" s="122"/>
    </row>
    <row r="1465" spans="8:8" hidden="1" x14ac:dyDescent="0.25">
      <c r="H1465" s="122"/>
    </row>
    <row r="1466" spans="8:8" hidden="1" x14ac:dyDescent="0.25">
      <c r="H1466" s="122"/>
    </row>
    <row r="1467" spans="8:8" hidden="1" x14ac:dyDescent="0.25">
      <c r="H1467" s="122"/>
    </row>
    <row r="1468" spans="8:8" hidden="1" x14ac:dyDescent="0.25">
      <c r="H1468" s="122"/>
    </row>
    <row r="1469" spans="8:8" hidden="1" x14ac:dyDescent="0.25">
      <c r="H1469" s="122"/>
    </row>
    <row r="1470" spans="8:8" hidden="1" x14ac:dyDescent="0.25">
      <c r="H1470" s="122"/>
    </row>
    <row r="1471" spans="8:8" hidden="1" x14ac:dyDescent="0.25">
      <c r="H1471" s="122"/>
    </row>
    <row r="1472" spans="8:8" hidden="1" x14ac:dyDescent="0.25">
      <c r="H1472" s="122"/>
    </row>
    <row r="1473" spans="8:8" hidden="1" x14ac:dyDescent="0.25">
      <c r="H1473" s="122"/>
    </row>
    <row r="1474" spans="8:8" hidden="1" x14ac:dyDescent="0.25">
      <c r="H1474" s="122"/>
    </row>
    <row r="1475" spans="8:8" hidden="1" x14ac:dyDescent="0.25">
      <c r="H1475" s="122"/>
    </row>
    <row r="1476" spans="8:8" hidden="1" x14ac:dyDescent="0.25">
      <c r="H1476" s="122"/>
    </row>
    <row r="1477" spans="8:8" hidden="1" x14ac:dyDescent="0.25">
      <c r="H1477" s="122"/>
    </row>
    <row r="1478" spans="8:8" hidden="1" x14ac:dyDescent="0.25">
      <c r="H1478" s="122"/>
    </row>
    <row r="1479" spans="8:8" hidden="1" x14ac:dyDescent="0.25">
      <c r="H1479" s="122"/>
    </row>
    <row r="1480" spans="8:8" hidden="1" x14ac:dyDescent="0.25">
      <c r="H1480" s="122"/>
    </row>
    <row r="1481" spans="8:8" hidden="1" x14ac:dyDescent="0.25">
      <c r="H1481" s="122"/>
    </row>
    <row r="1482" spans="8:8" hidden="1" x14ac:dyDescent="0.25">
      <c r="H1482" s="122"/>
    </row>
    <row r="1483" spans="8:8" hidden="1" x14ac:dyDescent="0.25">
      <c r="H1483" s="122"/>
    </row>
    <row r="1484" spans="8:8" hidden="1" x14ac:dyDescent="0.25">
      <c r="H1484" s="122"/>
    </row>
    <row r="1485" spans="8:8" hidden="1" x14ac:dyDescent="0.25">
      <c r="H1485" s="122"/>
    </row>
    <row r="1486" spans="8:8" hidden="1" x14ac:dyDescent="0.25">
      <c r="H1486" s="122"/>
    </row>
    <row r="1487" spans="8:8" hidden="1" x14ac:dyDescent="0.25">
      <c r="H1487" s="122"/>
    </row>
    <row r="1488" spans="8:8" hidden="1" x14ac:dyDescent="0.25">
      <c r="H1488" s="122"/>
    </row>
    <row r="1489" spans="8:8" hidden="1" x14ac:dyDescent="0.25">
      <c r="H1489" s="122"/>
    </row>
    <row r="1490" spans="8:8" hidden="1" x14ac:dyDescent="0.25">
      <c r="H1490" s="122"/>
    </row>
    <row r="1491" spans="8:8" hidden="1" x14ac:dyDescent="0.25">
      <c r="H1491" s="122"/>
    </row>
    <row r="1492" spans="8:8" hidden="1" x14ac:dyDescent="0.25">
      <c r="H1492" s="122"/>
    </row>
    <row r="1493" spans="8:8" hidden="1" x14ac:dyDescent="0.25">
      <c r="H1493" s="122"/>
    </row>
    <row r="1494" spans="8:8" hidden="1" x14ac:dyDescent="0.25">
      <c r="H1494" s="122"/>
    </row>
    <row r="1495" spans="8:8" hidden="1" x14ac:dyDescent="0.25">
      <c r="H1495" s="122"/>
    </row>
    <row r="1496" spans="8:8" hidden="1" x14ac:dyDescent="0.25">
      <c r="H1496" s="122"/>
    </row>
    <row r="1497" spans="8:8" hidden="1" x14ac:dyDescent="0.25">
      <c r="H1497" s="122"/>
    </row>
    <row r="1498" spans="8:8" hidden="1" x14ac:dyDescent="0.25">
      <c r="H1498" s="122"/>
    </row>
    <row r="1499" spans="8:8" hidden="1" x14ac:dyDescent="0.25">
      <c r="H1499" s="122"/>
    </row>
    <row r="1500" spans="8:8" hidden="1" x14ac:dyDescent="0.25">
      <c r="H1500" s="122"/>
    </row>
    <row r="1501" spans="8:8" hidden="1" x14ac:dyDescent="0.25">
      <c r="H1501" s="122"/>
    </row>
    <row r="1502" spans="8:8" hidden="1" x14ac:dyDescent="0.25">
      <c r="H1502" s="122"/>
    </row>
    <row r="1503" spans="8:8" hidden="1" x14ac:dyDescent="0.25">
      <c r="H1503" s="122"/>
    </row>
    <row r="1504" spans="8:8" hidden="1" x14ac:dyDescent="0.25">
      <c r="H1504" s="122"/>
    </row>
    <row r="1505" spans="8:8" hidden="1" x14ac:dyDescent="0.25">
      <c r="H1505" s="122"/>
    </row>
    <row r="1506" spans="8:8" hidden="1" x14ac:dyDescent="0.25">
      <c r="H1506" s="122"/>
    </row>
    <row r="1507" spans="8:8" hidden="1" x14ac:dyDescent="0.25">
      <c r="H1507" s="122"/>
    </row>
    <row r="1508" spans="8:8" hidden="1" x14ac:dyDescent="0.25">
      <c r="H1508" s="122"/>
    </row>
    <row r="1509" spans="8:8" hidden="1" x14ac:dyDescent="0.25">
      <c r="H1509" s="122"/>
    </row>
    <row r="1510" spans="8:8" hidden="1" x14ac:dyDescent="0.25">
      <c r="H1510" s="122"/>
    </row>
    <row r="1511" spans="8:8" hidden="1" x14ac:dyDescent="0.25">
      <c r="H1511" s="122"/>
    </row>
    <row r="1512" spans="8:8" hidden="1" x14ac:dyDescent="0.25">
      <c r="H1512" s="122"/>
    </row>
    <row r="1513" spans="8:8" hidden="1" x14ac:dyDescent="0.25">
      <c r="H1513" s="122"/>
    </row>
    <row r="1514" spans="8:8" hidden="1" x14ac:dyDescent="0.25">
      <c r="H1514" s="122"/>
    </row>
    <row r="1515" spans="8:8" hidden="1" x14ac:dyDescent="0.25">
      <c r="H1515" s="122"/>
    </row>
    <row r="1516" spans="8:8" hidden="1" x14ac:dyDescent="0.25">
      <c r="H1516" s="122"/>
    </row>
    <row r="1517" spans="8:8" hidden="1" x14ac:dyDescent="0.25">
      <c r="H1517" s="122"/>
    </row>
    <row r="1518" spans="8:8" hidden="1" x14ac:dyDescent="0.25">
      <c r="H1518" s="122"/>
    </row>
    <row r="1519" spans="8:8" hidden="1" x14ac:dyDescent="0.25">
      <c r="H1519" s="122"/>
    </row>
    <row r="1520" spans="8:8" hidden="1" x14ac:dyDescent="0.25">
      <c r="H1520" s="122"/>
    </row>
    <row r="1521" spans="8:8" hidden="1" x14ac:dyDescent="0.25">
      <c r="H1521" s="122"/>
    </row>
    <row r="1522" spans="8:8" hidden="1" x14ac:dyDescent="0.25">
      <c r="H1522" s="122"/>
    </row>
    <row r="1523" spans="8:8" hidden="1" x14ac:dyDescent="0.25">
      <c r="H1523" s="122"/>
    </row>
    <row r="1524" spans="8:8" hidden="1" x14ac:dyDescent="0.25">
      <c r="H1524" s="122"/>
    </row>
    <row r="1525" spans="8:8" hidden="1" x14ac:dyDescent="0.25">
      <c r="H1525" s="122"/>
    </row>
    <row r="1526" spans="8:8" hidden="1" x14ac:dyDescent="0.25">
      <c r="H1526" s="122"/>
    </row>
    <row r="1527" spans="8:8" hidden="1" x14ac:dyDescent="0.25">
      <c r="H1527" s="122"/>
    </row>
    <row r="1528" spans="8:8" hidden="1" x14ac:dyDescent="0.25">
      <c r="H1528" s="122"/>
    </row>
    <row r="1529" spans="8:8" hidden="1" x14ac:dyDescent="0.25">
      <c r="H1529" s="122"/>
    </row>
    <row r="1530" spans="8:8" hidden="1" x14ac:dyDescent="0.25">
      <c r="H1530" s="122"/>
    </row>
    <row r="1531" spans="8:8" hidden="1" x14ac:dyDescent="0.25">
      <c r="H1531" s="122"/>
    </row>
    <row r="1532" spans="8:8" hidden="1" x14ac:dyDescent="0.25">
      <c r="H1532" s="122"/>
    </row>
    <row r="1533" spans="8:8" hidden="1" x14ac:dyDescent="0.25">
      <c r="H1533" s="122"/>
    </row>
    <row r="1534" spans="8:8" hidden="1" x14ac:dyDescent="0.25">
      <c r="H1534" s="122"/>
    </row>
    <row r="1535" spans="8:8" hidden="1" x14ac:dyDescent="0.25">
      <c r="H1535" s="122"/>
    </row>
    <row r="1536" spans="8:8" hidden="1" x14ac:dyDescent="0.25">
      <c r="H1536" s="122"/>
    </row>
    <row r="1537" spans="8:8" hidden="1" x14ac:dyDescent="0.25">
      <c r="H1537" s="122"/>
    </row>
    <row r="1538" spans="8:8" hidden="1" x14ac:dyDescent="0.25">
      <c r="H1538" s="122"/>
    </row>
    <row r="1539" spans="8:8" hidden="1" x14ac:dyDescent="0.25">
      <c r="H1539" s="122"/>
    </row>
    <row r="1540" spans="8:8" hidden="1" x14ac:dyDescent="0.25">
      <c r="H1540" s="122"/>
    </row>
    <row r="1541" spans="8:8" hidden="1" x14ac:dyDescent="0.25">
      <c r="H1541" s="122"/>
    </row>
    <row r="1542" spans="8:8" hidden="1" x14ac:dyDescent="0.25">
      <c r="H1542" s="122"/>
    </row>
    <row r="1543" spans="8:8" hidden="1" x14ac:dyDescent="0.25">
      <c r="H1543" s="122"/>
    </row>
    <row r="1544" spans="8:8" hidden="1" x14ac:dyDescent="0.25">
      <c r="H1544" s="122"/>
    </row>
    <row r="1545" spans="8:8" hidden="1" x14ac:dyDescent="0.25">
      <c r="H1545" s="122"/>
    </row>
    <row r="1546" spans="8:8" hidden="1" x14ac:dyDescent="0.25">
      <c r="H1546" s="122"/>
    </row>
    <row r="1547" spans="8:8" hidden="1" x14ac:dyDescent="0.25">
      <c r="H1547" s="122"/>
    </row>
    <row r="1548" spans="8:8" hidden="1" x14ac:dyDescent="0.25">
      <c r="H1548" s="122"/>
    </row>
    <row r="1549" spans="8:8" hidden="1" x14ac:dyDescent="0.25">
      <c r="H1549" s="122"/>
    </row>
    <row r="1550" spans="8:8" hidden="1" x14ac:dyDescent="0.25">
      <c r="H1550" s="122"/>
    </row>
    <row r="1551" spans="8:8" hidden="1" x14ac:dyDescent="0.25">
      <c r="H1551" s="122"/>
    </row>
    <row r="1552" spans="8:8" hidden="1" x14ac:dyDescent="0.25">
      <c r="H1552" s="122"/>
    </row>
    <row r="1553" spans="8:8" hidden="1" x14ac:dyDescent="0.25">
      <c r="H1553" s="122"/>
    </row>
    <row r="1554" spans="8:8" hidden="1" x14ac:dyDescent="0.25">
      <c r="H1554" s="122"/>
    </row>
    <row r="1555" spans="8:8" hidden="1" x14ac:dyDescent="0.25">
      <c r="H1555" s="122"/>
    </row>
    <row r="1556" spans="8:8" hidden="1" x14ac:dyDescent="0.25">
      <c r="H1556" s="122"/>
    </row>
    <row r="1557" spans="8:8" hidden="1" x14ac:dyDescent="0.25">
      <c r="H1557" s="122"/>
    </row>
    <row r="1558" spans="8:8" hidden="1" x14ac:dyDescent="0.25">
      <c r="H1558" s="122"/>
    </row>
    <row r="1559" spans="8:8" hidden="1" x14ac:dyDescent="0.25">
      <c r="H1559" s="122"/>
    </row>
    <row r="1560" spans="8:8" hidden="1" x14ac:dyDescent="0.25">
      <c r="H1560" s="122"/>
    </row>
    <row r="1561" spans="8:8" hidden="1" x14ac:dyDescent="0.25">
      <c r="H1561" s="122"/>
    </row>
    <row r="1562" spans="8:8" hidden="1" x14ac:dyDescent="0.25">
      <c r="H1562" s="122"/>
    </row>
    <row r="1563" spans="8:8" hidden="1" x14ac:dyDescent="0.25">
      <c r="H1563" s="122"/>
    </row>
    <row r="1564" spans="8:8" hidden="1" x14ac:dyDescent="0.25">
      <c r="H1564" s="122"/>
    </row>
    <row r="1565" spans="8:8" hidden="1" x14ac:dyDescent="0.25">
      <c r="H1565" s="122"/>
    </row>
    <row r="1566" spans="8:8" hidden="1" x14ac:dyDescent="0.25">
      <c r="H1566" s="122"/>
    </row>
    <row r="1567" spans="8:8" hidden="1" x14ac:dyDescent="0.25">
      <c r="H1567" s="122"/>
    </row>
    <row r="1568" spans="8:8" hidden="1" x14ac:dyDescent="0.25">
      <c r="H1568" s="122"/>
    </row>
    <row r="1569" spans="8:8" hidden="1" x14ac:dyDescent="0.25">
      <c r="H1569" s="122"/>
    </row>
    <row r="1570" spans="8:8" hidden="1" x14ac:dyDescent="0.25">
      <c r="H1570" s="122"/>
    </row>
    <row r="1571" spans="8:8" hidden="1" x14ac:dyDescent="0.25">
      <c r="H1571" s="122"/>
    </row>
    <row r="1572" spans="8:8" hidden="1" x14ac:dyDescent="0.25">
      <c r="H1572" s="122"/>
    </row>
    <row r="1573" spans="8:8" hidden="1" x14ac:dyDescent="0.25">
      <c r="H1573" s="122"/>
    </row>
    <row r="1574" spans="8:8" hidden="1" x14ac:dyDescent="0.25">
      <c r="H1574" s="122"/>
    </row>
    <row r="1575" spans="8:8" hidden="1" x14ac:dyDescent="0.25">
      <c r="H1575" s="122"/>
    </row>
    <row r="1576" spans="8:8" hidden="1" x14ac:dyDescent="0.25">
      <c r="H1576" s="122"/>
    </row>
    <row r="1577" spans="8:8" hidden="1" x14ac:dyDescent="0.25">
      <c r="H1577" s="122"/>
    </row>
    <row r="1578" spans="8:8" hidden="1" x14ac:dyDescent="0.25">
      <c r="H1578" s="122"/>
    </row>
    <row r="1579" spans="8:8" hidden="1" x14ac:dyDescent="0.25">
      <c r="H1579" s="122"/>
    </row>
    <row r="1580" spans="8:8" hidden="1" x14ac:dyDescent="0.25">
      <c r="H1580" s="122"/>
    </row>
    <row r="1581" spans="8:8" hidden="1" x14ac:dyDescent="0.25">
      <c r="H1581" s="122"/>
    </row>
    <row r="1582" spans="8:8" hidden="1" x14ac:dyDescent="0.25">
      <c r="H1582" s="122"/>
    </row>
    <row r="1583" spans="8:8" hidden="1" x14ac:dyDescent="0.25">
      <c r="H1583" s="122"/>
    </row>
    <row r="1584" spans="8:8" hidden="1" x14ac:dyDescent="0.25">
      <c r="H1584" s="122"/>
    </row>
    <row r="1585" spans="8:8" hidden="1" x14ac:dyDescent="0.25">
      <c r="H1585" s="122"/>
    </row>
    <row r="1586" spans="8:8" hidden="1" x14ac:dyDescent="0.25">
      <c r="H1586" s="122"/>
    </row>
    <row r="1587" spans="8:8" hidden="1" x14ac:dyDescent="0.25">
      <c r="H1587" s="122"/>
    </row>
    <row r="1588" spans="8:8" hidden="1" x14ac:dyDescent="0.25">
      <c r="H1588" s="122"/>
    </row>
    <row r="1589" spans="8:8" hidden="1" x14ac:dyDescent="0.25">
      <c r="H1589" s="122"/>
    </row>
    <row r="1590" spans="8:8" hidden="1" x14ac:dyDescent="0.25">
      <c r="H1590" s="122"/>
    </row>
    <row r="1591" spans="8:8" hidden="1" x14ac:dyDescent="0.25">
      <c r="H1591" s="122"/>
    </row>
    <row r="1592" spans="8:8" hidden="1" x14ac:dyDescent="0.25">
      <c r="H1592" s="122"/>
    </row>
    <row r="1593" spans="8:8" hidden="1" x14ac:dyDescent="0.25">
      <c r="H1593" s="122"/>
    </row>
    <row r="1594" spans="8:8" hidden="1" x14ac:dyDescent="0.25">
      <c r="H1594" s="122"/>
    </row>
    <row r="1595" spans="8:8" hidden="1" x14ac:dyDescent="0.25">
      <c r="H1595" s="122"/>
    </row>
    <row r="1596" spans="8:8" hidden="1" x14ac:dyDescent="0.25">
      <c r="H1596" s="122"/>
    </row>
    <row r="1597" spans="8:8" hidden="1" x14ac:dyDescent="0.25">
      <c r="H1597" s="122"/>
    </row>
    <row r="1598" spans="8:8" hidden="1" x14ac:dyDescent="0.25">
      <c r="H1598" s="122"/>
    </row>
    <row r="1599" spans="8:8" hidden="1" x14ac:dyDescent="0.25">
      <c r="H1599" s="122"/>
    </row>
    <row r="1600" spans="8:8" hidden="1" x14ac:dyDescent="0.25">
      <c r="H1600" s="122"/>
    </row>
    <row r="1601" spans="8:8" hidden="1" x14ac:dyDescent="0.25">
      <c r="H1601" s="122"/>
    </row>
    <row r="1602" spans="8:8" hidden="1" x14ac:dyDescent="0.25">
      <c r="H1602" s="122"/>
    </row>
    <row r="1603" spans="8:8" hidden="1" x14ac:dyDescent="0.25">
      <c r="H1603" s="122"/>
    </row>
    <row r="1604" spans="8:8" hidden="1" x14ac:dyDescent="0.25">
      <c r="H1604" s="122"/>
    </row>
    <row r="1605" spans="8:8" hidden="1" x14ac:dyDescent="0.25">
      <c r="H1605" s="122"/>
    </row>
    <row r="1606" spans="8:8" hidden="1" x14ac:dyDescent="0.25">
      <c r="H1606" s="122"/>
    </row>
    <row r="1607" spans="8:8" hidden="1" x14ac:dyDescent="0.25">
      <c r="H1607" s="122"/>
    </row>
    <row r="1608" spans="8:8" hidden="1" x14ac:dyDescent="0.25">
      <c r="H1608" s="122"/>
    </row>
    <row r="1609" spans="8:8" hidden="1" x14ac:dyDescent="0.25">
      <c r="H1609" s="122"/>
    </row>
    <row r="1610" spans="8:8" hidden="1" x14ac:dyDescent="0.25">
      <c r="H1610" s="122"/>
    </row>
    <row r="1611" spans="8:8" hidden="1" x14ac:dyDescent="0.25">
      <c r="H1611" s="122"/>
    </row>
    <row r="1612" spans="8:8" hidden="1" x14ac:dyDescent="0.25">
      <c r="H1612" s="122"/>
    </row>
    <row r="1613" spans="8:8" hidden="1" x14ac:dyDescent="0.25">
      <c r="H1613" s="122"/>
    </row>
    <row r="1614" spans="8:8" hidden="1" x14ac:dyDescent="0.25">
      <c r="H1614" s="122"/>
    </row>
    <row r="1615" spans="8:8" hidden="1" x14ac:dyDescent="0.25">
      <c r="H1615" s="122"/>
    </row>
    <row r="1616" spans="8:8" hidden="1" x14ac:dyDescent="0.25">
      <c r="H1616" s="122"/>
    </row>
    <row r="1617" spans="8:8" hidden="1" x14ac:dyDescent="0.25">
      <c r="H1617" s="122"/>
    </row>
    <row r="1618" spans="8:8" hidden="1" x14ac:dyDescent="0.25">
      <c r="H1618" s="122"/>
    </row>
    <row r="1619" spans="8:8" hidden="1" x14ac:dyDescent="0.25">
      <c r="H1619" s="122"/>
    </row>
    <row r="1620" spans="8:8" hidden="1" x14ac:dyDescent="0.25">
      <c r="H1620" s="122"/>
    </row>
    <row r="1621" spans="8:8" hidden="1" x14ac:dyDescent="0.25">
      <c r="H1621" s="122"/>
    </row>
    <row r="1622" spans="8:8" hidden="1" x14ac:dyDescent="0.25">
      <c r="H1622" s="122"/>
    </row>
    <row r="1623" spans="8:8" hidden="1" x14ac:dyDescent="0.25">
      <c r="H1623" s="122"/>
    </row>
    <row r="1624" spans="8:8" hidden="1" x14ac:dyDescent="0.25">
      <c r="H1624" s="122"/>
    </row>
    <row r="1625" spans="8:8" hidden="1" x14ac:dyDescent="0.25">
      <c r="H1625" s="122"/>
    </row>
    <row r="1626" spans="8:8" hidden="1" x14ac:dyDescent="0.25">
      <c r="H1626" s="122"/>
    </row>
    <row r="1627" spans="8:8" hidden="1" x14ac:dyDescent="0.25">
      <c r="H1627" s="122"/>
    </row>
    <row r="1628" spans="8:8" hidden="1" x14ac:dyDescent="0.25">
      <c r="H1628" s="122"/>
    </row>
    <row r="1629" spans="8:8" hidden="1" x14ac:dyDescent="0.25">
      <c r="H1629" s="122"/>
    </row>
    <row r="1630" spans="8:8" hidden="1" x14ac:dyDescent="0.25">
      <c r="H1630" s="122"/>
    </row>
    <row r="1631" spans="8:8" hidden="1" x14ac:dyDescent="0.25">
      <c r="H1631" s="122"/>
    </row>
    <row r="1632" spans="8:8" hidden="1" x14ac:dyDescent="0.25">
      <c r="H1632" s="122"/>
    </row>
    <row r="1633" spans="8:8" hidden="1" x14ac:dyDescent="0.25">
      <c r="H1633" s="122"/>
    </row>
    <row r="1634" spans="8:8" hidden="1" x14ac:dyDescent="0.25">
      <c r="H1634" s="122"/>
    </row>
    <row r="1635" spans="8:8" hidden="1" x14ac:dyDescent="0.25">
      <c r="H1635" s="122"/>
    </row>
    <row r="1636" spans="8:8" hidden="1" x14ac:dyDescent="0.25">
      <c r="H1636" s="122"/>
    </row>
    <row r="1637" spans="8:8" hidden="1" x14ac:dyDescent="0.25">
      <c r="H1637" s="122"/>
    </row>
    <row r="1638" spans="8:8" hidden="1" x14ac:dyDescent="0.25">
      <c r="H1638" s="122"/>
    </row>
    <row r="1639" spans="8:8" hidden="1" x14ac:dyDescent="0.25">
      <c r="H1639" s="122"/>
    </row>
    <row r="1640" spans="8:8" hidden="1" x14ac:dyDescent="0.25">
      <c r="H1640" s="122"/>
    </row>
    <row r="1641" spans="8:8" hidden="1" x14ac:dyDescent="0.25">
      <c r="H1641" s="122"/>
    </row>
    <row r="1642" spans="8:8" hidden="1" x14ac:dyDescent="0.25">
      <c r="H1642" s="122"/>
    </row>
    <row r="1643" spans="8:8" hidden="1" x14ac:dyDescent="0.25">
      <c r="H1643" s="122"/>
    </row>
    <row r="1644" spans="8:8" hidden="1" x14ac:dyDescent="0.25">
      <c r="H1644" s="122"/>
    </row>
    <row r="1645" spans="8:8" hidden="1" x14ac:dyDescent="0.25">
      <c r="H1645" s="122"/>
    </row>
    <row r="1646" spans="8:8" hidden="1" x14ac:dyDescent="0.25">
      <c r="H1646" s="122"/>
    </row>
    <row r="1647" spans="8:8" hidden="1" x14ac:dyDescent="0.25">
      <c r="H1647" s="122"/>
    </row>
    <row r="1648" spans="8:8" hidden="1" x14ac:dyDescent="0.25">
      <c r="H1648" s="122"/>
    </row>
    <row r="1649" spans="8:8" hidden="1" x14ac:dyDescent="0.25">
      <c r="H1649" s="122"/>
    </row>
    <row r="1650" spans="8:8" hidden="1" x14ac:dyDescent="0.25">
      <c r="H1650" s="122"/>
    </row>
    <row r="1651" spans="8:8" hidden="1" x14ac:dyDescent="0.25">
      <c r="H1651" s="122"/>
    </row>
    <row r="1652" spans="8:8" hidden="1" x14ac:dyDescent="0.25">
      <c r="H1652" s="122"/>
    </row>
    <row r="1653" spans="8:8" hidden="1" x14ac:dyDescent="0.25">
      <c r="H1653" s="122"/>
    </row>
    <row r="1654" spans="8:8" hidden="1" x14ac:dyDescent="0.25">
      <c r="H1654" s="122"/>
    </row>
    <row r="1655" spans="8:8" hidden="1" x14ac:dyDescent="0.25">
      <c r="H1655" s="122"/>
    </row>
    <row r="1656" spans="8:8" hidden="1" x14ac:dyDescent="0.25">
      <c r="H1656" s="122"/>
    </row>
    <row r="1657" spans="8:8" hidden="1" x14ac:dyDescent="0.25">
      <c r="H1657" s="122"/>
    </row>
    <row r="1658" spans="8:8" hidden="1" x14ac:dyDescent="0.25">
      <c r="H1658" s="122"/>
    </row>
    <row r="1659" spans="8:8" hidden="1" x14ac:dyDescent="0.25">
      <c r="H1659" s="122"/>
    </row>
    <row r="1660" spans="8:8" hidden="1" x14ac:dyDescent="0.25">
      <c r="H1660" s="122"/>
    </row>
    <row r="1661" spans="8:8" hidden="1" x14ac:dyDescent="0.25">
      <c r="H1661" s="122"/>
    </row>
    <row r="1662" spans="8:8" hidden="1" x14ac:dyDescent="0.25">
      <c r="H1662" s="122"/>
    </row>
    <row r="1663" spans="8:8" hidden="1" x14ac:dyDescent="0.25">
      <c r="H1663" s="122"/>
    </row>
    <row r="1664" spans="8:8" hidden="1" x14ac:dyDescent="0.25">
      <c r="H1664" s="122"/>
    </row>
    <row r="1665" spans="8:8" hidden="1" x14ac:dyDescent="0.25">
      <c r="H1665" s="122"/>
    </row>
    <row r="1666" spans="8:8" hidden="1" x14ac:dyDescent="0.25">
      <c r="H1666" s="122"/>
    </row>
    <row r="1667" spans="8:8" hidden="1" x14ac:dyDescent="0.25">
      <c r="H1667" s="122"/>
    </row>
    <row r="1668" spans="8:8" hidden="1" x14ac:dyDescent="0.25">
      <c r="H1668" s="122"/>
    </row>
    <row r="1669" spans="8:8" hidden="1" x14ac:dyDescent="0.25">
      <c r="H1669" s="122"/>
    </row>
    <row r="1670" spans="8:8" hidden="1" x14ac:dyDescent="0.25">
      <c r="H1670" s="122"/>
    </row>
    <row r="1671" spans="8:8" hidden="1" x14ac:dyDescent="0.25">
      <c r="H1671" s="122"/>
    </row>
    <row r="1672" spans="8:8" hidden="1" x14ac:dyDescent="0.25">
      <c r="H1672" s="122"/>
    </row>
    <row r="1673" spans="8:8" hidden="1" x14ac:dyDescent="0.25">
      <c r="H1673" s="122"/>
    </row>
    <row r="1674" spans="8:8" hidden="1" x14ac:dyDescent="0.25">
      <c r="H1674" s="122"/>
    </row>
    <row r="1675" spans="8:8" hidden="1" x14ac:dyDescent="0.25">
      <c r="H1675" s="122"/>
    </row>
    <row r="1676" spans="8:8" hidden="1" x14ac:dyDescent="0.25">
      <c r="H1676" s="122"/>
    </row>
    <row r="1677" spans="8:8" hidden="1" x14ac:dyDescent="0.25">
      <c r="H1677" s="122"/>
    </row>
    <row r="1678" spans="8:8" hidden="1" x14ac:dyDescent="0.25">
      <c r="H1678" s="122"/>
    </row>
    <row r="1679" spans="8:8" hidden="1" x14ac:dyDescent="0.25">
      <c r="H1679" s="122"/>
    </row>
    <row r="1680" spans="8:8" hidden="1" x14ac:dyDescent="0.25">
      <c r="H1680" s="122"/>
    </row>
    <row r="1681" spans="8:8" hidden="1" x14ac:dyDescent="0.25">
      <c r="H1681" s="122"/>
    </row>
    <row r="1682" spans="8:8" hidden="1" x14ac:dyDescent="0.25">
      <c r="H1682" s="122"/>
    </row>
    <row r="1683" spans="8:8" hidden="1" x14ac:dyDescent="0.25">
      <c r="H1683" s="122"/>
    </row>
    <row r="1684" spans="8:8" hidden="1" x14ac:dyDescent="0.25">
      <c r="H1684" s="122"/>
    </row>
    <row r="1685" spans="8:8" hidden="1" x14ac:dyDescent="0.25">
      <c r="H1685" s="122"/>
    </row>
    <row r="1686" spans="8:8" hidden="1" x14ac:dyDescent="0.25">
      <c r="H1686" s="122"/>
    </row>
    <row r="1687" spans="8:8" hidden="1" x14ac:dyDescent="0.25">
      <c r="H1687" s="122"/>
    </row>
    <row r="1688" spans="8:8" hidden="1" x14ac:dyDescent="0.25">
      <c r="H1688" s="122"/>
    </row>
    <row r="1689" spans="8:8" hidden="1" x14ac:dyDescent="0.25">
      <c r="H1689" s="122"/>
    </row>
    <row r="1690" spans="8:8" hidden="1" x14ac:dyDescent="0.25">
      <c r="H1690" s="122"/>
    </row>
    <row r="1691" spans="8:8" hidden="1" x14ac:dyDescent="0.25">
      <c r="H1691" s="122"/>
    </row>
    <row r="1692" spans="8:8" hidden="1" x14ac:dyDescent="0.25">
      <c r="H1692" s="122"/>
    </row>
    <row r="1693" spans="8:8" hidden="1" x14ac:dyDescent="0.25">
      <c r="H1693" s="122"/>
    </row>
    <row r="1694" spans="8:8" hidden="1" x14ac:dyDescent="0.25">
      <c r="H1694" s="122"/>
    </row>
    <row r="1695" spans="8:8" hidden="1" x14ac:dyDescent="0.25">
      <c r="H1695" s="122"/>
    </row>
    <row r="1696" spans="8:8" hidden="1" x14ac:dyDescent="0.25">
      <c r="H1696" s="122"/>
    </row>
    <row r="1697" spans="8:8" hidden="1" x14ac:dyDescent="0.25">
      <c r="H1697" s="122"/>
    </row>
    <row r="1698" spans="8:8" hidden="1" x14ac:dyDescent="0.25">
      <c r="H1698" s="122"/>
    </row>
    <row r="1699" spans="8:8" hidden="1" x14ac:dyDescent="0.25">
      <c r="H1699" s="122"/>
    </row>
    <row r="1700" spans="8:8" hidden="1" x14ac:dyDescent="0.25">
      <c r="H1700" s="122"/>
    </row>
    <row r="1701" spans="8:8" hidden="1" x14ac:dyDescent="0.25">
      <c r="H1701" s="122"/>
    </row>
    <row r="1702" spans="8:8" hidden="1" x14ac:dyDescent="0.25">
      <c r="H1702" s="122"/>
    </row>
    <row r="1703" spans="8:8" hidden="1" x14ac:dyDescent="0.25">
      <c r="H1703" s="122"/>
    </row>
    <row r="1704" spans="8:8" hidden="1" x14ac:dyDescent="0.25">
      <c r="H1704" s="122"/>
    </row>
    <row r="1705" spans="8:8" hidden="1" x14ac:dyDescent="0.25">
      <c r="H1705" s="122"/>
    </row>
    <row r="1706" spans="8:8" hidden="1" x14ac:dyDescent="0.25">
      <c r="H1706" s="122"/>
    </row>
    <row r="1707" spans="8:8" hidden="1" x14ac:dyDescent="0.25">
      <c r="H1707" s="122"/>
    </row>
    <row r="1708" spans="8:8" hidden="1" x14ac:dyDescent="0.25">
      <c r="H1708" s="122"/>
    </row>
    <row r="1709" spans="8:8" hidden="1" x14ac:dyDescent="0.25">
      <c r="H1709" s="122"/>
    </row>
    <row r="1710" spans="8:8" hidden="1" x14ac:dyDescent="0.25">
      <c r="H1710" s="122"/>
    </row>
    <row r="1711" spans="8:8" hidden="1" x14ac:dyDescent="0.25">
      <c r="H1711" s="122"/>
    </row>
    <row r="1712" spans="8:8" hidden="1" x14ac:dyDescent="0.25">
      <c r="H1712" s="122"/>
    </row>
    <row r="1713" spans="8:8" hidden="1" x14ac:dyDescent="0.25">
      <c r="H1713" s="122"/>
    </row>
    <row r="1714" spans="8:8" hidden="1" x14ac:dyDescent="0.25">
      <c r="H1714" s="122"/>
    </row>
    <row r="1715" spans="8:8" hidden="1" x14ac:dyDescent="0.25">
      <c r="H1715" s="122"/>
    </row>
    <row r="1716" spans="8:8" hidden="1" x14ac:dyDescent="0.25">
      <c r="H1716" s="122"/>
    </row>
    <row r="1717" spans="8:8" hidden="1" x14ac:dyDescent="0.25">
      <c r="H1717" s="122"/>
    </row>
    <row r="1718" spans="8:8" hidden="1" x14ac:dyDescent="0.25">
      <c r="H1718" s="122"/>
    </row>
    <row r="1719" spans="8:8" hidden="1" x14ac:dyDescent="0.25">
      <c r="H1719" s="122"/>
    </row>
    <row r="1720" spans="8:8" hidden="1" x14ac:dyDescent="0.25">
      <c r="H1720" s="122"/>
    </row>
    <row r="1721" spans="8:8" hidden="1" x14ac:dyDescent="0.25">
      <c r="H1721" s="122"/>
    </row>
    <row r="1722" spans="8:8" hidden="1" x14ac:dyDescent="0.25">
      <c r="H1722" s="122"/>
    </row>
    <row r="1723" spans="8:8" hidden="1" x14ac:dyDescent="0.25">
      <c r="H1723" s="122"/>
    </row>
    <row r="1724" spans="8:8" hidden="1" x14ac:dyDescent="0.25">
      <c r="H1724" s="122"/>
    </row>
    <row r="1725" spans="8:8" hidden="1" x14ac:dyDescent="0.25">
      <c r="H1725" s="122"/>
    </row>
    <row r="1726" spans="8:8" hidden="1" x14ac:dyDescent="0.25">
      <c r="H1726" s="122"/>
    </row>
    <row r="1727" spans="8:8" hidden="1" x14ac:dyDescent="0.25">
      <c r="H1727" s="122"/>
    </row>
    <row r="1728" spans="8:8" hidden="1" x14ac:dyDescent="0.25">
      <c r="H1728" s="122"/>
    </row>
    <row r="1729" spans="8:8" hidden="1" x14ac:dyDescent="0.25">
      <c r="H1729" s="122"/>
    </row>
    <row r="1730" spans="8:8" hidden="1" x14ac:dyDescent="0.25">
      <c r="H1730" s="122"/>
    </row>
    <row r="1731" spans="8:8" hidden="1" x14ac:dyDescent="0.25">
      <c r="H1731" s="122"/>
    </row>
    <row r="1732" spans="8:8" hidden="1" x14ac:dyDescent="0.25">
      <c r="H1732" s="122"/>
    </row>
    <row r="1733" spans="8:8" hidden="1" x14ac:dyDescent="0.25">
      <c r="H1733" s="122"/>
    </row>
    <row r="1734" spans="8:8" hidden="1" x14ac:dyDescent="0.25">
      <c r="H1734" s="122"/>
    </row>
    <row r="1735" spans="8:8" hidden="1" x14ac:dyDescent="0.25">
      <c r="H1735" s="122"/>
    </row>
    <row r="1736" spans="8:8" hidden="1" x14ac:dyDescent="0.25">
      <c r="H1736" s="122"/>
    </row>
    <row r="1737" spans="8:8" hidden="1" x14ac:dyDescent="0.25">
      <c r="H1737" s="122"/>
    </row>
    <row r="1738" spans="8:8" hidden="1" x14ac:dyDescent="0.25">
      <c r="H1738" s="122"/>
    </row>
    <row r="1739" spans="8:8" hidden="1" x14ac:dyDescent="0.25">
      <c r="H1739" s="122"/>
    </row>
    <row r="1740" spans="8:8" hidden="1" x14ac:dyDescent="0.25">
      <c r="H1740" s="122"/>
    </row>
    <row r="1741" spans="8:8" hidden="1" x14ac:dyDescent="0.25">
      <c r="H1741" s="122"/>
    </row>
    <row r="1742" spans="8:8" hidden="1" x14ac:dyDescent="0.25">
      <c r="H1742" s="122"/>
    </row>
    <row r="1743" spans="8:8" hidden="1" x14ac:dyDescent="0.25">
      <c r="H1743" s="122"/>
    </row>
    <row r="1744" spans="8:8" hidden="1" x14ac:dyDescent="0.25">
      <c r="H1744" s="122"/>
    </row>
    <row r="1745" spans="8:8" hidden="1" x14ac:dyDescent="0.25">
      <c r="H1745" s="122"/>
    </row>
    <row r="1746" spans="8:8" hidden="1" x14ac:dyDescent="0.25">
      <c r="H1746" s="122"/>
    </row>
    <row r="1747" spans="8:8" hidden="1" x14ac:dyDescent="0.25">
      <c r="H1747" s="122"/>
    </row>
    <row r="1748" spans="8:8" hidden="1" x14ac:dyDescent="0.25">
      <c r="H1748" s="122"/>
    </row>
    <row r="1749" spans="8:8" hidden="1" x14ac:dyDescent="0.25">
      <c r="H1749" s="122"/>
    </row>
    <row r="1750" spans="8:8" hidden="1" x14ac:dyDescent="0.25">
      <c r="H1750" s="122"/>
    </row>
    <row r="1751" spans="8:8" hidden="1" x14ac:dyDescent="0.25">
      <c r="H1751" s="122"/>
    </row>
    <row r="1752" spans="8:8" hidden="1" x14ac:dyDescent="0.25">
      <c r="H1752" s="122"/>
    </row>
    <row r="1753" spans="8:8" hidden="1" x14ac:dyDescent="0.25">
      <c r="H1753" s="122"/>
    </row>
    <row r="1754" spans="8:8" hidden="1" x14ac:dyDescent="0.25">
      <c r="H1754" s="122"/>
    </row>
    <row r="1755" spans="8:8" hidden="1" x14ac:dyDescent="0.25">
      <c r="H1755" s="122"/>
    </row>
    <row r="1756" spans="8:8" hidden="1" x14ac:dyDescent="0.25">
      <c r="H1756" s="122"/>
    </row>
    <row r="1757" spans="8:8" hidden="1" x14ac:dyDescent="0.25">
      <c r="H1757" s="122"/>
    </row>
    <row r="1758" spans="8:8" hidden="1" x14ac:dyDescent="0.25">
      <c r="H1758" s="122"/>
    </row>
    <row r="1759" spans="8:8" hidden="1" x14ac:dyDescent="0.25">
      <c r="H1759" s="122"/>
    </row>
    <row r="1760" spans="8:8" hidden="1" x14ac:dyDescent="0.25">
      <c r="H1760" s="122"/>
    </row>
    <row r="1761" spans="8:8" hidden="1" x14ac:dyDescent="0.25">
      <c r="H1761" s="122"/>
    </row>
    <row r="1762" spans="8:8" hidden="1" x14ac:dyDescent="0.25">
      <c r="H1762" s="122"/>
    </row>
    <row r="1763" spans="8:8" hidden="1" x14ac:dyDescent="0.25">
      <c r="H1763" s="122"/>
    </row>
    <row r="1764" spans="8:8" hidden="1" x14ac:dyDescent="0.25">
      <c r="H1764" s="122"/>
    </row>
    <row r="1765" spans="8:8" hidden="1" x14ac:dyDescent="0.25">
      <c r="H1765" s="122"/>
    </row>
    <row r="1766" spans="8:8" hidden="1" x14ac:dyDescent="0.25">
      <c r="H1766" s="122"/>
    </row>
    <row r="1767" spans="8:8" hidden="1" x14ac:dyDescent="0.25">
      <c r="H1767" s="122"/>
    </row>
    <row r="1768" spans="8:8" hidden="1" x14ac:dyDescent="0.25">
      <c r="H1768" s="122"/>
    </row>
    <row r="1769" spans="8:8" hidden="1" x14ac:dyDescent="0.25">
      <c r="H1769" s="122"/>
    </row>
    <row r="1770" spans="8:8" hidden="1" x14ac:dyDescent="0.25">
      <c r="H1770" s="122"/>
    </row>
    <row r="1771" spans="8:8" hidden="1" x14ac:dyDescent="0.25">
      <c r="H1771" s="122"/>
    </row>
    <row r="1772" spans="8:8" hidden="1" x14ac:dyDescent="0.25">
      <c r="H1772" s="122"/>
    </row>
    <row r="1773" spans="8:8" hidden="1" x14ac:dyDescent="0.25">
      <c r="H1773" s="122"/>
    </row>
    <row r="1774" spans="8:8" hidden="1" x14ac:dyDescent="0.25">
      <c r="H1774" s="122"/>
    </row>
    <row r="1775" spans="8:8" hidden="1" x14ac:dyDescent="0.25">
      <c r="H1775" s="122"/>
    </row>
    <row r="1776" spans="8:8" hidden="1" x14ac:dyDescent="0.25">
      <c r="H1776" s="122"/>
    </row>
    <row r="1777" spans="8:8" hidden="1" x14ac:dyDescent="0.25">
      <c r="H1777" s="122"/>
    </row>
    <row r="1778" spans="8:8" hidden="1" x14ac:dyDescent="0.25">
      <c r="H1778" s="122"/>
    </row>
    <row r="1779" spans="8:8" hidden="1" x14ac:dyDescent="0.25">
      <c r="H1779" s="122"/>
    </row>
    <row r="1780" spans="8:8" hidden="1" x14ac:dyDescent="0.25">
      <c r="H1780" s="122"/>
    </row>
    <row r="1781" spans="8:8" hidden="1" x14ac:dyDescent="0.25">
      <c r="H1781" s="122"/>
    </row>
    <row r="1782" spans="8:8" hidden="1" x14ac:dyDescent="0.25">
      <c r="H1782" s="122"/>
    </row>
    <row r="1783" spans="8:8" hidden="1" x14ac:dyDescent="0.25">
      <c r="H1783" s="122"/>
    </row>
    <row r="1784" spans="8:8" hidden="1" x14ac:dyDescent="0.25">
      <c r="H1784" s="122"/>
    </row>
    <row r="1785" spans="8:8" hidden="1" x14ac:dyDescent="0.25">
      <c r="H1785" s="122"/>
    </row>
    <row r="1786" spans="8:8" hidden="1" x14ac:dyDescent="0.25">
      <c r="H1786" s="122"/>
    </row>
    <row r="1787" spans="8:8" hidden="1" x14ac:dyDescent="0.25">
      <c r="H1787" s="122"/>
    </row>
    <row r="1788" spans="8:8" hidden="1" x14ac:dyDescent="0.25">
      <c r="H1788" s="122"/>
    </row>
    <row r="1789" spans="8:8" hidden="1" x14ac:dyDescent="0.25">
      <c r="H1789" s="122"/>
    </row>
    <row r="1790" spans="8:8" hidden="1" x14ac:dyDescent="0.25">
      <c r="H1790" s="122"/>
    </row>
    <row r="1791" spans="8:8" hidden="1" x14ac:dyDescent="0.25">
      <c r="H1791" s="122"/>
    </row>
    <row r="1792" spans="8:8" hidden="1" x14ac:dyDescent="0.25">
      <c r="H1792" s="122"/>
    </row>
    <row r="1793" spans="8:8" hidden="1" x14ac:dyDescent="0.25">
      <c r="H1793" s="122"/>
    </row>
    <row r="1794" spans="8:8" hidden="1" x14ac:dyDescent="0.25">
      <c r="H1794" s="122"/>
    </row>
    <row r="1795" spans="8:8" hidden="1" x14ac:dyDescent="0.25">
      <c r="H1795" s="122"/>
    </row>
    <row r="1796" spans="8:8" hidden="1" x14ac:dyDescent="0.25">
      <c r="H1796" s="122"/>
    </row>
    <row r="1797" spans="8:8" hidden="1" x14ac:dyDescent="0.25">
      <c r="H1797" s="122"/>
    </row>
    <row r="1798" spans="8:8" hidden="1" x14ac:dyDescent="0.25">
      <c r="H1798" s="122"/>
    </row>
    <row r="1799" spans="8:8" hidden="1" x14ac:dyDescent="0.25">
      <c r="H1799" s="122"/>
    </row>
    <row r="1800" spans="8:8" hidden="1" x14ac:dyDescent="0.25">
      <c r="H1800" s="122"/>
    </row>
    <row r="1801" spans="8:8" hidden="1" x14ac:dyDescent="0.25">
      <c r="H1801" s="122"/>
    </row>
    <row r="1802" spans="8:8" hidden="1" x14ac:dyDescent="0.25">
      <c r="H1802" s="122"/>
    </row>
    <row r="1803" spans="8:8" hidden="1" x14ac:dyDescent="0.25">
      <c r="H1803" s="122"/>
    </row>
    <row r="1804" spans="8:8" hidden="1" x14ac:dyDescent="0.25">
      <c r="H1804" s="122"/>
    </row>
    <row r="1805" spans="8:8" hidden="1" x14ac:dyDescent="0.25">
      <c r="H1805" s="122"/>
    </row>
    <row r="1806" spans="8:8" hidden="1" x14ac:dyDescent="0.25">
      <c r="H1806" s="122"/>
    </row>
    <row r="1807" spans="8:8" hidden="1" x14ac:dyDescent="0.25">
      <c r="H1807" s="122"/>
    </row>
    <row r="1808" spans="8:8" hidden="1" x14ac:dyDescent="0.25">
      <c r="H1808" s="122"/>
    </row>
    <row r="1809" spans="8:8" hidden="1" x14ac:dyDescent="0.25">
      <c r="H1809" s="122"/>
    </row>
    <row r="1810" spans="8:8" hidden="1" x14ac:dyDescent="0.25">
      <c r="H1810" s="122"/>
    </row>
    <row r="1811" spans="8:8" hidden="1" x14ac:dyDescent="0.25">
      <c r="H1811" s="122"/>
    </row>
    <row r="1812" spans="8:8" hidden="1" x14ac:dyDescent="0.25">
      <c r="H1812" s="122"/>
    </row>
    <row r="1813" spans="8:8" hidden="1" x14ac:dyDescent="0.25">
      <c r="H1813" s="122"/>
    </row>
    <row r="1814" spans="8:8" hidden="1" x14ac:dyDescent="0.25">
      <c r="H1814" s="122"/>
    </row>
    <row r="1815" spans="8:8" hidden="1" x14ac:dyDescent="0.25">
      <c r="H1815" s="122"/>
    </row>
    <row r="1816" spans="8:8" hidden="1" x14ac:dyDescent="0.25">
      <c r="H1816" s="122"/>
    </row>
    <row r="1817" spans="8:8" hidden="1" x14ac:dyDescent="0.25">
      <c r="H1817" s="122"/>
    </row>
    <row r="1818" spans="8:8" hidden="1" x14ac:dyDescent="0.25">
      <c r="H1818" s="122"/>
    </row>
    <row r="1819" spans="8:8" hidden="1" x14ac:dyDescent="0.25">
      <c r="H1819" s="122"/>
    </row>
    <row r="1820" spans="8:8" hidden="1" x14ac:dyDescent="0.25">
      <c r="H1820" s="122"/>
    </row>
    <row r="1821" spans="8:8" hidden="1" x14ac:dyDescent="0.25">
      <c r="H1821" s="122"/>
    </row>
    <row r="1822" spans="8:8" hidden="1" x14ac:dyDescent="0.25">
      <c r="H1822" s="122"/>
    </row>
    <row r="1823" spans="8:8" hidden="1" x14ac:dyDescent="0.25">
      <c r="H1823" s="122"/>
    </row>
    <row r="1824" spans="8:8" hidden="1" x14ac:dyDescent="0.25">
      <c r="H1824" s="122"/>
    </row>
    <row r="1825" spans="8:8" hidden="1" x14ac:dyDescent="0.25">
      <c r="H1825" s="122"/>
    </row>
    <row r="1826" spans="8:8" hidden="1" x14ac:dyDescent="0.25">
      <c r="H1826" s="122"/>
    </row>
    <row r="1827" spans="8:8" hidden="1" x14ac:dyDescent="0.25">
      <c r="H1827" s="122"/>
    </row>
    <row r="1828" spans="8:8" hidden="1" x14ac:dyDescent="0.25">
      <c r="H1828" s="122"/>
    </row>
    <row r="1829" spans="8:8" hidden="1" x14ac:dyDescent="0.25">
      <c r="H1829" s="122"/>
    </row>
    <row r="1830" spans="8:8" hidden="1" x14ac:dyDescent="0.25">
      <c r="H1830" s="122"/>
    </row>
    <row r="1831" spans="8:8" hidden="1" x14ac:dyDescent="0.25">
      <c r="H1831" s="122"/>
    </row>
    <row r="1832" spans="8:8" hidden="1" x14ac:dyDescent="0.25">
      <c r="H1832" s="122"/>
    </row>
    <row r="1833" spans="8:8" hidden="1" x14ac:dyDescent="0.25">
      <c r="H1833" s="122"/>
    </row>
    <row r="1834" spans="8:8" hidden="1" x14ac:dyDescent="0.25">
      <c r="H1834" s="122"/>
    </row>
    <row r="1835" spans="8:8" hidden="1" x14ac:dyDescent="0.25">
      <c r="H1835" s="122"/>
    </row>
    <row r="1836" spans="8:8" hidden="1" x14ac:dyDescent="0.25">
      <c r="H1836" s="122"/>
    </row>
    <row r="1837" spans="8:8" hidden="1" x14ac:dyDescent="0.25">
      <c r="H1837" s="122"/>
    </row>
    <row r="1838" spans="8:8" hidden="1" x14ac:dyDescent="0.25">
      <c r="H1838" s="122"/>
    </row>
    <row r="1839" spans="8:8" hidden="1" x14ac:dyDescent="0.25">
      <c r="H1839" s="122"/>
    </row>
    <row r="1840" spans="8:8" hidden="1" x14ac:dyDescent="0.25">
      <c r="H1840" s="122"/>
    </row>
    <row r="1841" spans="8:8" hidden="1" x14ac:dyDescent="0.25">
      <c r="H1841" s="122"/>
    </row>
    <row r="1842" spans="8:8" hidden="1" x14ac:dyDescent="0.25">
      <c r="H1842" s="122"/>
    </row>
    <row r="1843" spans="8:8" hidden="1" x14ac:dyDescent="0.25">
      <c r="H1843" s="122"/>
    </row>
    <row r="1844" spans="8:8" hidden="1" x14ac:dyDescent="0.25">
      <c r="H1844" s="122"/>
    </row>
    <row r="1845" spans="8:8" hidden="1" x14ac:dyDescent="0.25">
      <c r="H1845" s="122"/>
    </row>
    <row r="1846" spans="8:8" hidden="1" x14ac:dyDescent="0.25">
      <c r="H1846" s="122"/>
    </row>
    <row r="1847" spans="8:8" hidden="1" x14ac:dyDescent="0.25">
      <c r="H1847" s="122"/>
    </row>
    <row r="1848" spans="8:8" hidden="1" x14ac:dyDescent="0.25">
      <c r="H1848" s="122"/>
    </row>
    <row r="1849" spans="8:8" hidden="1" x14ac:dyDescent="0.25">
      <c r="H1849" s="122"/>
    </row>
    <row r="1850" spans="8:8" hidden="1" x14ac:dyDescent="0.25">
      <c r="H1850" s="122"/>
    </row>
    <row r="1851" spans="8:8" hidden="1" x14ac:dyDescent="0.25">
      <c r="H1851" s="122"/>
    </row>
    <row r="1852" spans="8:8" hidden="1" x14ac:dyDescent="0.25">
      <c r="H1852" s="122"/>
    </row>
    <row r="1853" spans="8:8" hidden="1" x14ac:dyDescent="0.25">
      <c r="H1853" s="122"/>
    </row>
    <row r="1854" spans="8:8" hidden="1" x14ac:dyDescent="0.25">
      <c r="H1854" s="122"/>
    </row>
    <row r="1855" spans="8:8" hidden="1" x14ac:dyDescent="0.25">
      <c r="H1855" s="122"/>
    </row>
    <row r="1856" spans="8:8" hidden="1" x14ac:dyDescent="0.25">
      <c r="H1856" s="122"/>
    </row>
    <row r="1857" spans="8:8" hidden="1" x14ac:dyDescent="0.25">
      <c r="H1857" s="122"/>
    </row>
    <row r="1858" spans="8:8" hidden="1" x14ac:dyDescent="0.25">
      <c r="H1858" s="122"/>
    </row>
    <row r="1859" spans="8:8" hidden="1" x14ac:dyDescent="0.25">
      <c r="H1859" s="122"/>
    </row>
    <row r="1860" spans="8:8" hidden="1" x14ac:dyDescent="0.25">
      <c r="H1860" s="122"/>
    </row>
    <row r="1861" spans="8:8" hidden="1" x14ac:dyDescent="0.25">
      <c r="H1861" s="122"/>
    </row>
    <row r="1862" spans="8:8" hidden="1" x14ac:dyDescent="0.25">
      <c r="H1862" s="122"/>
    </row>
    <row r="1863" spans="8:8" hidden="1" x14ac:dyDescent="0.25">
      <c r="H1863" s="122"/>
    </row>
    <row r="1864" spans="8:8" hidden="1" x14ac:dyDescent="0.25">
      <c r="H1864" s="122"/>
    </row>
    <row r="1865" spans="8:8" hidden="1" x14ac:dyDescent="0.25">
      <c r="H1865" s="122"/>
    </row>
    <row r="1866" spans="8:8" hidden="1" x14ac:dyDescent="0.25">
      <c r="H1866" s="122"/>
    </row>
    <row r="1867" spans="8:8" hidden="1" x14ac:dyDescent="0.25">
      <c r="H1867" s="122"/>
    </row>
    <row r="1868" spans="8:8" hidden="1" x14ac:dyDescent="0.25">
      <c r="H1868" s="122"/>
    </row>
    <row r="1869" spans="8:8" hidden="1" x14ac:dyDescent="0.25">
      <c r="H1869" s="122"/>
    </row>
    <row r="1870" spans="8:8" hidden="1" x14ac:dyDescent="0.25">
      <c r="H1870" s="122"/>
    </row>
    <row r="1871" spans="8:8" hidden="1" x14ac:dyDescent="0.25">
      <c r="H1871" s="122"/>
    </row>
    <row r="1872" spans="8:8" hidden="1" x14ac:dyDescent="0.25">
      <c r="H1872" s="122"/>
    </row>
    <row r="1873" spans="8:8" hidden="1" x14ac:dyDescent="0.25">
      <c r="H1873" s="122"/>
    </row>
    <row r="1874" spans="8:8" hidden="1" x14ac:dyDescent="0.25">
      <c r="H1874" s="122"/>
    </row>
    <row r="1875" spans="8:8" hidden="1" x14ac:dyDescent="0.25">
      <c r="H1875" s="122"/>
    </row>
    <row r="1876" spans="8:8" hidden="1" x14ac:dyDescent="0.25">
      <c r="H1876" s="122"/>
    </row>
    <row r="1877" spans="8:8" hidden="1" x14ac:dyDescent="0.25">
      <c r="H1877" s="122"/>
    </row>
    <row r="1878" spans="8:8" hidden="1" x14ac:dyDescent="0.25">
      <c r="H1878" s="122"/>
    </row>
    <row r="1879" spans="8:8" hidden="1" x14ac:dyDescent="0.25">
      <c r="H1879" s="122"/>
    </row>
    <row r="1880" spans="8:8" hidden="1" x14ac:dyDescent="0.25">
      <c r="H1880" s="122"/>
    </row>
    <row r="1881" spans="8:8" hidden="1" x14ac:dyDescent="0.25">
      <c r="H1881" s="122"/>
    </row>
    <row r="1882" spans="8:8" hidden="1" x14ac:dyDescent="0.25">
      <c r="H1882" s="122"/>
    </row>
    <row r="1883" spans="8:8" hidden="1" x14ac:dyDescent="0.25">
      <c r="H1883" s="122"/>
    </row>
    <row r="1884" spans="8:8" hidden="1" x14ac:dyDescent="0.25">
      <c r="H1884" s="122"/>
    </row>
    <row r="1885" spans="8:8" hidden="1" x14ac:dyDescent="0.25">
      <c r="H1885" s="122"/>
    </row>
    <row r="1886" spans="8:8" hidden="1" x14ac:dyDescent="0.25">
      <c r="H1886" s="122"/>
    </row>
    <row r="1887" spans="8:8" hidden="1" x14ac:dyDescent="0.25">
      <c r="H1887" s="122"/>
    </row>
    <row r="1888" spans="8:8" hidden="1" x14ac:dyDescent="0.25">
      <c r="H1888" s="122"/>
    </row>
    <row r="1889" spans="8:8" hidden="1" x14ac:dyDescent="0.25">
      <c r="H1889" s="122"/>
    </row>
    <row r="1890" spans="8:8" hidden="1" x14ac:dyDescent="0.25">
      <c r="H1890" s="122"/>
    </row>
    <row r="1891" spans="8:8" hidden="1" x14ac:dyDescent="0.25">
      <c r="H1891" s="122"/>
    </row>
    <row r="1892" spans="8:8" hidden="1" x14ac:dyDescent="0.25">
      <c r="H1892" s="122"/>
    </row>
    <row r="1893" spans="8:8" hidden="1" x14ac:dyDescent="0.25">
      <c r="H1893" s="122"/>
    </row>
    <row r="1894" spans="8:8" hidden="1" x14ac:dyDescent="0.25">
      <c r="H1894" s="122"/>
    </row>
    <row r="1895" spans="8:8" hidden="1" x14ac:dyDescent="0.25">
      <c r="H1895" s="122"/>
    </row>
    <row r="1896" spans="8:8" hidden="1" x14ac:dyDescent="0.25">
      <c r="H1896" s="122"/>
    </row>
    <row r="1897" spans="8:8" hidden="1" x14ac:dyDescent="0.25">
      <c r="H1897" s="122"/>
    </row>
    <row r="1898" spans="8:8" hidden="1" x14ac:dyDescent="0.25">
      <c r="H1898" s="122"/>
    </row>
    <row r="1899" spans="8:8" hidden="1" x14ac:dyDescent="0.25">
      <c r="H1899" s="122"/>
    </row>
    <row r="1900" spans="8:8" hidden="1" x14ac:dyDescent="0.25">
      <c r="H1900" s="122"/>
    </row>
    <row r="1901" spans="8:8" hidden="1" x14ac:dyDescent="0.25">
      <c r="H1901" s="122"/>
    </row>
    <row r="1902" spans="8:8" hidden="1" x14ac:dyDescent="0.25">
      <c r="H1902" s="122"/>
    </row>
    <row r="1903" spans="8:8" hidden="1" x14ac:dyDescent="0.25">
      <c r="H1903" s="122"/>
    </row>
    <row r="1904" spans="8:8" hidden="1" x14ac:dyDescent="0.25">
      <c r="H1904" s="122"/>
    </row>
    <row r="1905" spans="8:8" hidden="1" x14ac:dyDescent="0.25">
      <c r="H1905" s="122"/>
    </row>
    <row r="1906" spans="8:8" hidden="1" x14ac:dyDescent="0.25">
      <c r="H1906" s="122"/>
    </row>
    <row r="1907" spans="8:8" hidden="1" x14ac:dyDescent="0.25">
      <c r="H1907" s="122"/>
    </row>
    <row r="1908" spans="8:8" hidden="1" x14ac:dyDescent="0.25">
      <c r="H1908" s="122"/>
    </row>
    <row r="1909" spans="8:8" hidden="1" x14ac:dyDescent="0.25">
      <c r="H1909" s="122"/>
    </row>
    <row r="1910" spans="8:8" hidden="1" x14ac:dyDescent="0.25">
      <c r="H1910" s="122"/>
    </row>
    <row r="1911" spans="8:8" hidden="1" x14ac:dyDescent="0.25">
      <c r="H1911" s="122"/>
    </row>
    <row r="1912" spans="8:8" hidden="1" x14ac:dyDescent="0.25">
      <c r="H1912" s="122"/>
    </row>
    <row r="1913" spans="8:8" hidden="1" x14ac:dyDescent="0.25">
      <c r="H1913" s="122"/>
    </row>
    <row r="1914" spans="8:8" hidden="1" x14ac:dyDescent="0.25">
      <c r="H1914" s="122"/>
    </row>
    <row r="1915" spans="8:8" hidden="1" x14ac:dyDescent="0.25">
      <c r="H1915" s="122"/>
    </row>
    <row r="1916" spans="8:8" hidden="1" x14ac:dyDescent="0.25">
      <c r="H1916" s="122"/>
    </row>
    <row r="1917" spans="8:8" hidden="1" x14ac:dyDescent="0.25">
      <c r="H1917" s="122"/>
    </row>
    <row r="1918" spans="8:8" hidden="1" x14ac:dyDescent="0.25">
      <c r="H1918" s="122"/>
    </row>
    <row r="1919" spans="8:8" hidden="1" x14ac:dyDescent="0.25">
      <c r="H1919" s="122"/>
    </row>
    <row r="1920" spans="8:8" hidden="1" x14ac:dyDescent="0.25">
      <c r="H1920" s="122"/>
    </row>
    <row r="1921" spans="8:8" hidden="1" x14ac:dyDescent="0.25">
      <c r="H1921" s="122"/>
    </row>
    <row r="1922" spans="8:8" hidden="1" x14ac:dyDescent="0.25">
      <c r="H1922" s="122"/>
    </row>
    <row r="1923" spans="8:8" hidden="1" x14ac:dyDescent="0.25">
      <c r="H1923" s="122"/>
    </row>
    <row r="1924" spans="8:8" hidden="1" x14ac:dyDescent="0.25">
      <c r="H1924" s="122"/>
    </row>
    <row r="1925" spans="8:8" hidden="1" x14ac:dyDescent="0.25">
      <c r="H1925" s="122"/>
    </row>
    <row r="1926" spans="8:8" hidden="1" x14ac:dyDescent="0.25">
      <c r="H1926" s="122"/>
    </row>
    <row r="1927" spans="8:8" hidden="1" x14ac:dyDescent="0.25">
      <c r="H1927" s="122"/>
    </row>
    <row r="1928" spans="8:8" hidden="1" x14ac:dyDescent="0.25">
      <c r="H1928" s="122"/>
    </row>
    <row r="1929" spans="8:8" hidden="1" x14ac:dyDescent="0.25">
      <c r="H1929" s="122"/>
    </row>
    <row r="1930" spans="8:8" hidden="1" x14ac:dyDescent="0.25">
      <c r="H1930" s="122"/>
    </row>
    <row r="1931" spans="8:8" hidden="1" x14ac:dyDescent="0.25">
      <c r="H1931" s="122"/>
    </row>
    <row r="1932" spans="8:8" hidden="1" x14ac:dyDescent="0.25">
      <c r="H1932" s="122"/>
    </row>
    <row r="1933" spans="8:8" hidden="1" x14ac:dyDescent="0.25">
      <c r="H1933" s="122"/>
    </row>
    <row r="1934" spans="8:8" hidden="1" x14ac:dyDescent="0.25">
      <c r="H1934" s="122"/>
    </row>
    <row r="1935" spans="8:8" hidden="1" x14ac:dyDescent="0.25">
      <c r="H1935" s="122"/>
    </row>
    <row r="1936" spans="8:8" hidden="1" x14ac:dyDescent="0.25">
      <c r="H1936" s="122"/>
    </row>
    <row r="1937" spans="8:8" hidden="1" x14ac:dyDescent="0.25">
      <c r="H1937" s="122"/>
    </row>
    <row r="1938" spans="8:8" hidden="1" x14ac:dyDescent="0.25">
      <c r="H1938" s="122"/>
    </row>
    <row r="1939" spans="8:8" hidden="1" x14ac:dyDescent="0.25">
      <c r="H1939" s="122"/>
    </row>
    <row r="1940" spans="8:8" hidden="1" x14ac:dyDescent="0.25">
      <c r="H1940" s="122"/>
    </row>
    <row r="1941" spans="8:8" hidden="1" x14ac:dyDescent="0.25">
      <c r="H1941" s="122"/>
    </row>
    <row r="1942" spans="8:8" hidden="1" x14ac:dyDescent="0.25">
      <c r="H1942" s="122"/>
    </row>
    <row r="1943" spans="8:8" hidden="1" x14ac:dyDescent="0.25">
      <c r="H1943" s="122"/>
    </row>
    <row r="1944" spans="8:8" hidden="1" x14ac:dyDescent="0.25">
      <c r="H1944" s="122"/>
    </row>
    <row r="1945" spans="8:8" hidden="1" x14ac:dyDescent="0.25">
      <c r="H1945" s="122"/>
    </row>
    <row r="1946" spans="8:8" hidden="1" x14ac:dyDescent="0.25">
      <c r="H1946" s="122"/>
    </row>
    <row r="1947" spans="8:8" hidden="1" x14ac:dyDescent="0.25">
      <c r="H1947" s="122"/>
    </row>
    <row r="1948" spans="8:8" hidden="1" x14ac:dyDescent="0.25">
      <c r="H1948" s="122"/>
    </row>
    <row r="1949" spans="8:8" hidden="1" x14ac:dyDescent="0.25">
      <c r="H1949" s="122"/>
    </row>
    <row r="1950" spans="8:8" hidden="1" x14ac:dyDescent="0.25">
      <c r="H1950" s="122"/>
    </row>
    <row r="1951" spans="8:8" hidden="1" x14ac:dyDescent="0.25">
      <c r="H1951" s="122"/>
    </row>
    <row r="1952" spans="8:8" hidden="1" x14ac:dyDescent="0.25">
      <c r="H1952" s="122"/>
    </row>
    <row r="1953" spans="8:8" hidden="1" x14ac:dyDescent="0.25">
      <c r="H1953" s="122"/>
    </row>
    <row r="1954" spans="8:8" hidden="1" x14ac:dyDescent="0.25">
      <c r="H1954" s="122"/>
    </row>
    <row r="1955" spans="8:8" hidden="1" x14ac:dyDescent="0.25">
      <c r="H1955" s="122"/>
    </row>
    <row r="1956" spans="8:8" hidden="1" x14ac:dyDescent="0.25">
      <c r="H1956" s="122"/>
    </row>
    <row r="1957" spans="8:8" hidden="1" x14ac:dyDescent="0.25">
      <c r="H1957" s="122"/>
    </row>
    <row r="1958" spans="8:8" hidden="1" x14ac:dyDescent="0.25">
      <c r="H1958" s="122"/>
    </row>
    <row r="1959" spans="8:8" hidden="1" x14ac:dyDescent="0.25">
      <c r="H1959" s="122"/>
    </row>
    <row r="1960" spans="8:8" hidden="1" x14ac:dyDescent="0.25">
      <c r="H1960" s="122"/>
    </row>
    <row r="1961" spans="8:8" hidden="1" x14ac:dyDescent="0.25">
      <c r="H1961" s="122"/>
    </row>
    <row r="1962" spans="8:8" hidden="1" x14ac:dyDescent="0.25">
      <c r="H1962" s="122"/>
    </row>
    <row r="1963" spans="8:8" hidden="1" x14ac:dyDescent="0.25">
      <c r="H1963" s="122"/>
    </row>
    <row r="1964" spans="8:8" hidden="1" x14ac:dyDescent="0.25">
      <c r="H1964" s="122"/>
    </row>
    <row r="1965" spans="8:8" hidden="1" x14ac:dyDescent="0.25">
      <c r="H1965" s="122"/>
    </row>
    <row r="1966" spans="8:8" hidden="1" x14ac:dyDescent="0.25">
      <c r="H1966" s="122"/>
    </row>
    <row r="1967" spans="8:8" hidden="1" x14ac:dyDescent="0.25">
      <c r="H1967" s="122"/>
    </row>
    <row r="1968" spans="8:8" hidden="1" x14ac:dyDescent="0.25">
      <c r="H1968" s="122"/>
    </row>
    <row r="1969" spans="8:8" hidden="1" x14ac:dyDescent="0.25">
      <c r="H1969" s="122"/>
    </row>
    <row r="1970" spans="8:8" hidden="1" x14ac:dyDescent="0.25">
      <c r="H1970" s="122"/>
    </row>
    <row r="1971" spans="8:8" hidden="1" x14ac:dyDescent="0.25">
      <c r="H1971" s="122"/>
    </row>
    <row r="1972" spans="8:8" hidden="1" x14ac:dyDescent="0.25">
      <c r="H1972" s="122"/>
    </row>
    <row r="1973" spans="8:8" hidden="1" x14ac:dyDescent="0.25">
      <c r="H1973" s="122"/>
    </row>
    <row r="1974" spans="8:8" hidden="1" x14ac:dyDescent="0.25">
      <c r="H1974" s="122"/>
    </row>
    <row r="1975" spans="8:8" hidden="1" x14ac:dyDescent="0.25">
      <c r="H1975" s="122"/>
    </row>
    <row r="1976" spans="8:8" hidden="1" x14ac:dyDescent="0.25">
      <c r="H1976" s="122"/>
    </row>
    <row r="1977" spans="8:8" hidden="1" x14ac:dyDescent="0.25">
      <c r="H1977" s="122"/>
    </row>
    <row r="1978" spans="8:8" hidden="1" x14ac:dyDescent="0.25">
      <c r="H1978" s="122"/>
    </row>
    <row r="1979" spans="8:8" hidden="1" x14ac:dyDescent="0.25">
      <c r="H1979" s="122"/>
    </row>
    <row r="1980" spans="8:8" hidden="1" x14ac:dyDescent="0.25">
      <c r="H1980" s="122"/>
    </row>
    <row r="1981" spans="8:8" hidden="1" x14ac:dyDescent="0.25">
      <c r="H1981" s="122"/>
    </row>
    <row r="1982" spans="8:8" hidden="1" x14ac:dyDescent="0.25">
      <c r="H1982" s="122"/>
    </row>
    <row r="1983" spans="8:8" hidden="1" x14ac:dyDescent="0.25">
      <c r="H1983" s="122"/>
    </row>
    <row r="1984" spans="8:8" hidden="1" x14ac:dyDescent="0.25">
      <c r="H1984" s="122"/>
    </row>
    <row r="1985" spans="8:8" hidden="1" x14ac:dyDescent="0.25">
      <c r="H1985" s="122"/>
    </row>
    <row r="1986" spans="8:8" hidden="1" x14ac:dyDescent="0.25">
      <c r="H1986" s="122"/>
    </row>
    <row r="1987" spans="8:8" hidden="1" x14ac:dyDescent="0.25">
      <c r="H1987" s="122"/>
    </row>
    <row r="1988" spans="8:8" hidden="1" x14ac:dyDescent="0.25">
      <c r="H1988" s="122"/>
    </row>
    <row r="1989" spans="8:8" hidden="1" x14ac:dyDescent="0.25">
      <c r="H1989" s="122"/>
    </row>
    <row r="1990" spans="8:8" hidden="1" x14ac:dyDescent="0.25">
      <c r="H1990" s="122"/>
    </row>
    <row r="1991" spans="8:8" hidden="1" x14ac:dyDescent="0.25">
      <c r="H1991" s="122"/>
    </row>
    <row r="1992" spans="8:8" hidden="1" x14ac:dyDescent="0.25">
      <c r="H1992" s="122"/>
    </row>
    <row r="1993" spans="8:8" hidden="1" x14ac:dyDescent="0.25">
      <c r="H1993" s="122"/>
    </row>
    <row r="1994" spans="8:8" hidden="1" x14ac:dyDescent="0.25">
      <c r="H1994" s="122"/>
    </row>
    <row r="1995" spans="8:8" hidden="1" x14ac:dyDescent="0.25">
      <c r="H1995" s="122"/>
    </row>
    <row r="1996" spans="8:8" hidden="1" x14ac:dyDescent="0.25">
      <c r="H1996" s="122"/>
    </row>
    <row r="1997" spans="8:8" hidden="1" x14ac:dyDescent="0.25">
      <c r="H1997" s="122"/>
    </row>
    <row r="1998" spans="8:8" hidden="1" x14ac:dyDescent="0.25">
      <c r="H1998" s="122"/>
    </row>
    <row r="1999" spans="8:8" hidden="1" x14ac:dyDescent="0.25">
      <c r="H1999" s="122"/>
    </row>
    <row r="2000" spans="8:8" hidden="1" x14ac:dyDescent="0.25">
      <c r="H2000" s="122"/>
    </row>
    <row r="2001" spans="8:8" hidden="1" x14ac:dyDescent="0.25">
      <c r="H2001" s="122"/>
    </row>
    <row r="2002" spans="8:8" hidden="1" x14ac:dyDescent="0.25">
      <c r="H2002" s="122"/>
    </row>
    <row r="2003" spans="8:8" hidden="1" x14ac:dyDescent="0.25">
      <c r="H2003" s="122"/>
    </row>
    <row r="2004" spans="8:8" hidden="1" x14ac:dyDescent="0.25">
      <c r="H2004" s="122"/>
    </row>
    <row r="2005" spans="8:8" hidden="1" x14ac:dyDescent="0.25">
      <c r="H2005" s="122"/>
    </row>
    <row r="2006" spans="8:8" hidden="1" x14ac:dyDescent="0.25">
      <c r="H2006" s="122"/>
    </row>
    <row r="2007" spans="8:8" hidden="1" x14ac:dyDescent="0.25">
      <c r="H2007" s="122"/>
    </row>
    <row r="2008" spans="8:8" hidden="1" x14ac:dyDescent="0.25">
      <c r="H2008" s="122"/>
    </row>
    <row r="2009" spans="8:8" hidden="1" x14ac:dyDescent="0.25">
      <c r="H2009" s="122"/>
    </row>
    <row r="2010" spans="8:8" hidden="1" x14ac:dyDescent="0.25">
      <c r="H2010" s="122"/>
    </row>
    <row r="2011" spans="8:8" hidden="1" x14ac:dyDescent="0.25">
      <c r="H2011" s="122"/>
    </row>
    <row r="2012" spans="8:8" hidden="1" x14ac:dyDescent="0.25">
      <c r="H2012" s="122"/>
    </row>
    <row r="2013" spans="8:8" hidden="1" x14ac:dyDescent="0.25">
      <c r="H2013" s="122"/>
    </row>
    <row r="2014" spans="8:8" hidden="1" x14ac:dyDescent="0.25">
      <c r="H2014" s="122"/>
    </row>
    <row r="2015" spans="8:8" hidden="1" x14ac:dyDescent="0.25">
      <c r="H2015" s="122"/>
    </row>
    <row r="2016" spans="8:8" hidden="1" x14ac:dyDescent="0.25">
      <c r="H2016" s="122"/>
    </row>
    <row r="2017" spans="8:8" hidden="1" x14ac:dyDescent="0.25">
      <c r="H2017" s="122"/>
    </row>
    <row r="2018" spans="8:8" hidden="1" x14ac:dyDescent="0.25">
      <c r="H2018" s="122"/>
    </row>
    <row r="2019" spans="8:8" hidden="1" x14ac:dyDescent="0.25">
      <c r="H2019" s="122"/>
    </row>
    <row r="2020" spans="8:8" hidden="1" x14ac:dyDescent="0.25">
      <c r="H2020" s="122"/>
    </row>
    <row r="2021" spans="8:8" hidden="1" x14ac:dyDescent="0.25">
      <c r="H2021" s="122"/>
    </row>
    <row r="2022" spans="8:8" hidden="1" x14ac:dyDescent="0.25">
      <c r="H2022" s="122"/>
    </row>
    <row r="2023" spans="8:8" hidden="1" x14ac:dyDescent="0.25">
      <c r="H2023" s="122"/>
    </row>
    <row r="2024" spans="8:8" hidden="1" x14ac:dyDescent="0.25">
      <c r="H2024" s="122"/>
    </row>
    <row r="2025" spans="8:8" hidden="1" x14ac:dyDescent="0.25">
      <c r="H2025" s="122"/>
    </row>
    <row r="2026" spans="8:8" hidden="1" x14ac:dyDescent="0.25">
      <c r="H2026" s="122"/>
    </row>
    <row r="2027" spans="8:8" hidden="1" x14ac:dyDescent="0.25">
      <c r="H2027" s="122"/>
    </row>
    <row r="2028" spans="8:8" hidden="1" x14ac:dyDescent="0.25">
      <c r="H2028" s="122"/>
    </row>
    <row r="2029" spans="8:8" hidden="1" x14ac:dyDescent="0.25">
      <c r="H2029" s="122"/>
    </row>
    <row r="2030" spans="8:8" hidden="1" x14ac:dyDescent="0.25">
      <c r="H2030" s="122"/>
    </row>
    <row r="2031" spans="8:8" hidden="1" x14ac:dyDescent="0.25">
      <c r="H2031" s="122"/>
    </row>
    <row r="2032" spans="8:8" hidden="1" x14ac:dyDescent="0.25">
      <c r="H2032" s="122"/>
    </row>
    <row r="2033" spans="8:8" hidden="1" x14ac:dyDescent="0.25">
      <c r="H2033" s="122"/>
    </row>
    <row r="2034" spans="8:8" hidden="1" x14ac:dyDescent="0.25">
      <c r="H2034" s="122"/>
    </row>
    <row r="2035" spans="8:8" hidden="1" x14ac:dyDescent="0.25">
      <c r="H2035" s="122"/>
    </row>
    <row r="2036" spans="8:8" hidden="1" x14ac:dyDescent="0.25">
      <c r="H2036" s="122"/>
    </row>
    <row r="2037" spans="8:8" hidden="1" x14ac:dyDescent="0.25">
      <c r="H2037" s="122"/>
    </row>
    <row r="2038" spans="8:8" hidden="1" x14ac:dyDescent="0.25">
      <c r="H2038" s="122"/>
    </row>
    <row r="2039" spans="8:8" hidden="1" x14ac:dyDescent="0.25">
      <c r="H2039" s="122"/>
    </row>
    <row r="2040" spans="8:8" hidden="1" x14ac:dyDescent="0.25">
      <c r="H2040" s="122"/>
    </row>
    <row r="2041" spans="8:8" hidden="1" x14ac:dyDescent="0.25">
      <c r="H2041" s="122"/>
    </row>
    <row r="2042" spans="8:8" hidden="1" x14ac:dyDescent="0.25">
      <c r="H2042" s="122"/>
    </row>
    <row r="2043" spans="8:8" hidden="1" x14ac:dyDescent="0.25">
      <c r="H2043" s="122"/>
    </row>
    <row r="2044" spans="8:8" hidden="1" x14ac:dyDescent="0.25">
      <c r="H2044" s="122"/>
    </row>
    <row r="2045" spans="8:8" hidden="1" x14ac:dyDescent="0.25">
      <c r="H2045" s="122"/>
    </row>
    <row r="2046" spans="8:8" hidden="1" x14ac:dyDescent="0.25">
      <c r="H2046" s="122"/>
    </row>
    <row r="2047" spans="8:8" hidden="1" x14ac:dyDescent="0.25">
      <c r="H2047" s="122"/>
    </row>
    <row r="2048" spans="8:8" hidden="1" x14ac:dyDescent="0.25">
      <c r="H2048" s="122"/>
    </row>
    <row r="2049" spans="8:8" hidden="1" x14ac:dyDescent="0.25">
      <c r="H2049" s="122"/>
    </row>
    <row r="2050" spans="8:8" hidden="1" x14ac:dyDescent="0.25">
      <c r="H2050" s="122"/>
    </row>
    <row r="2051" spans="8:8" hidden="1" x14ac:dyDescent="0.25">
      <c r="H2051" s="122"/>
    </row>
    <row r="2052" spans="8:8" hidden="1" x14ac:dyDescent="0.25">
      <c r="H2052" s="122"/>
    </row>
    <row r="2053" spans="8:8" hidden="1" x14ac:dyDescent="0.25">
      <c r="H2053" s="122"/>
    </row>
    <row r="2054" spans="8:8" hidden="1" x14ac:dyDescent="0.25">
      <c r="H2054" s="122"/>
    </row>
    <row r="2055" spans="8:8" hidden="1" x14ac:dyDescent="0.25">
      <c r="H2055" s="122"/>
    </row>
    <row r="2056" spans="8:8" hidden="1" x14ac:dyDescent="0.25">
      <c r="H2056" s="122"/>
    </row>
    <row r="2057" spans="8:8" hidden="1" x14ac:dyDescent="0.25">
      <c r="H2057" s="122"/>
    </row>
    <row r="2058" spans="8:8" hidden="1" x14ac:dyDescent="0.25">
      <c r="H2058" s="122"/>
    </row>
    <row r="2059" spans="8:8" hidden="1" x14ac:dyDescent="0.25">
      <c r="H2059" s="122"/>
    </row>
    <row r="2060" spans="8:8" hidden="1" x14ac:dyDescent="0.25">
      <c r="H2060" s="122"/>
    </row>
    <row r="2061" spans="8:8" hidden="1" x14ac:dyDescent="0.25">
      <c r="H2061" s="122"/>
    </row>
    <row r="2062" spans="8:8" hidden="1" x14ac:dyDescent="0.25">
      <c r="H2062" s="122"/>
    </row>
    <row r="2063" spans="8:8" hidden="1" x14ac:dyDescent="0.25">
      <c r="H2063" s="122"/>
    </row>
    <row r="2064" spans="8:8" hidden="1" x14ac:dyDescent="0.25">
      <c r="H2064" s="122"/>
    </row>
    <row r="2065" spans="8:8" hidden="1" x14ac:dyDescent="0.25">
      <c r="H2065" s="122"/>
    </row>
    <row r="2066" spans="8:8" hidden="1" x14ac:dyDescent="0.25">
      <c r="H2066" s="122"/>
    </row>
    <row r="2067" spans="8:8" hidden="1" x14ac:dyDescent="0.25">
      <c r="H2067" s="122"/>
    </row>
    <row r="2068" spans="8:8" hidden="1" x14ac:dyDescent="0.25">
      <c r="H2068" s="122"/>
    </row>
    <row r="2069" spans="8:8" hidden="1" x14ac:dyDescent="0.25">
      <c r="H2069" s="122"/>
    </row>
    <row r="2070" spans="8:8" hidden="1" x14ac:dyDescent="0.25">
      <c r="H2070" s="122"/>
    </row>
    <row r="2071" spans="8:8" hidden="1" x14ac:dyDescent="0.25">
      <c r="H2071" s="122"/>
    </row>
    <row r="2072" spans="8:8" hidden="1" x14ac:dyDescent="0.25">
      <c r="H2072" s="122"/>
    </row>
    <row r="2073" spans="8:8" hidden="1" x14ac:dyDescent="0.25">
      <c r="H2073" s="122"/>
    </row>
    <row r="2074" spans="8:8" hidden="1" x14ac:dyDescent="0.25">
      <c r="H2074" s="122"/>
    </row>
    <row r="2075" spans="8:8" hidden="1" x14ac:dyDescent="0.25">
      <c r="H2075" s="122"/>
    </row>
    <row r="2076" spans="8:8" hidden="1" x14ac:dyDescent="0.25">
      <c r="H2076" s="122"/>
    </row>
    <row r="2077" spans="8:8" hidden="1" x14ac:dyDescent="0.25">
      <c r="H2077" s="122"/>
    </row>
    <row r="2078" spans="8:8" hidden="1" x14ac:dyDescent="0.25">
      <c r="H2078" s="122"/>
    </row>
    <row r="2079" spans="8:8" hidden="1" x14ac:dyDescent="0.25">
      <c r="H2079" s="122"/>
    </row>
    <row r="2080" spans="8:8" hidden="1" x14ac:dyDescent="0.25">
      <c r="H2080" s="122"/>
    </row>
    <row r="2081" spans="8:8" hidden="1" x14ac:dyDescent="0.25">
      <c r="H2081" s="122"/>
    </row>
    <row r="2082" spans="8:8" hidden="1" x14ac:dyDescent="0.25">
      <c r="H2082" s="122"/>
    </row>
    <row r="2083" spans="8:8" hidden="1" x14ac:dyDescent="0.25">
      <c r="H2083" s="122"/>
    </row>
    <row r="2084" spans="8:8" hidden="1" x14ac:dyDescent="0.25">
      <c r="H2084" s="122"/>
    </row>
    <row r="2085" spans="8:8" hidden="1" x14ac:dyDescent="0.25">
      <c r="H2085" s="122"/>
    </row>
    <row r="2086" spans="8:8" hidden="1" x14ac:dyDescent="0.25">
      <c r="H2086" s="122"/>
    </row>
    <row r="2087" spans="8:8" hidden="1" x14ac:dyDescent="0.25">
      <c r="H2087" s="122"/>
    </row>
    <row r="2088" spans="8:8" hidden="1" x14ac:dyDescent="0.25">
      <c r="H2088" s="122"/>
    </row>
    <row r="2089" spans="8:8" hidden="1" x14ac:dyDescent="0.25">
      <c r="H2089" s="122"/>
    </row>
    <row r="2090" spans="8:8" hidden="1" x14ac:dyDescent="0.25">
      <c r="H2090" s="122"/>
    </row>
    <row r="2091" spans="8:8" hidden="1" x14ac:dyDescent="0.25">
      <c r="H2091" s="122"/>
    </row>
    <row r="2092" spans="8:8" hidden="1" x14ac:dyDescent="0.25">
      <c r="H2092" s="122"/>
    </row>
    <row r="2093" spans="8:8" hidden="1" x14ac:dyDescent="0.25">
      <c r="H2093" s="122"/>
    </row>
    <row r="2094" spans="8:8" hidden="1" x14ac:dyDescent="0.25">
      <c r="H2094" s="122"/>
    </row>
    <row r="2095" spans="8:8" hidden="1" x14ac:dyDescent="0.25">
      <c r="H2095" s="122"/>
    </row>
    <row r="2096" spans="8:8" hidden="1" x14ac:dyDescent="0.25">
      <c r="H2096" s="122"/>
    </row>
    <row r="2097" spans="8:8" hidden="1" x14ac:dyDescent="0.25">
      <c r="H2097" s="122"/>
    </row>
    <row r="2098" spans="8:8" hidden="1" x14ac:dyDescent="0.25">
      <c r="H2098" s="122"/>
    </row>
    <row r="2099" spans="8:8" hidden="1" x14ac:dyDescent="0.25">
      <c r="H2099" s="122"/>
    </row>
    <row r="2100" spans="8:8" hidden="1" x14ac:dyDescent="0.25">
      <c r="H2100" s="122"/>
    </row>
    <row r="2101" spans="8:8" hidden="1" x14ac:dyDescent="0.25">
      <c r="H2101" s="122"/>
    </row>
    <row r="2102" spans="8:8" hidden="1" x14ac:dyDescent="0.25">
      <c r="H2102" s="122"/>
    </row>
    <row r="2103" spans="8:8" hidden="1" x14ac:dyDescent="0.25">
      <c r="H2103" s="122"/>
    </row>
    <row r="2104" spans="8:8" hidden="1" x14ac:dyDescent="0.25">
      <c r="H2104" s="122"/>
    </row>
    <row r="2105" spans="8:8" hidden="1" x14ac:dyDescent="0.25">
      <c r="H2105" s="122"/>
    </row>
    <row r="2106" spans="8:8" hidden="1" x14ac:dyDescent="0.25">
      <c r="H2106" s="122"/>
    </row>
    <row r="2107" spans="8:8" hidden="1" x14ac:dyDescent="0.25">
      <c r="H2107" s="122"/>
    </row>
    <row r="2108" spans="8:8" hidden="1" x14ac:dyDescent="0.25">
      <c r="H2108" s="122"/>
    </row>
    <row r="2109" spans="8:8" hidden="1" x14ac:dyDescent="0.25">
      <c r="H2109" s="122"/>
    </row>
    <row r="2110" spans="8:8" hidden="1" x14ac:dyDescent="0.25">
      <c r="H2110" s="122"/>
    </row>
    <row r="2111" spans="8:8" hidden="1" x14ac:dyDescent="0.25">
      <c r="H2111" s="122"/>
    </row>
    <row r="2112" spans="8:8" hidden="1" x14ac:dyDescent="0.25">
      <c r="H2112" s="122"/>
    </row>
    <row r="2113" spans="8:8" hidden="1" x14ac:dyDescent="0.25">
      <c r="H2113" s="122"/>
    </row>
    <row r="2114" spans="8:8" hidden="1" x14ac:dyDescent="0.25">
      <c r="H2114" s="122"/>
    </row>
    <row r="2115" spans="8:8" hidden="1" x14ac:dyDescent="0.25">
      <c r="H2115" s="122"/>
    </row>
    <row r="2116" spans="8:8" hidden="1" x14ac:dyDescent="0.25">
      <c r="H2116" s="122"/>
    </row>
    <row r="2117" spans="8:8" hidden="1" x14ac:dyDescent="0.25">
      <c r="H2117" s="122"/>
    </row>
    <row r="2118" spans="8:8" hidden="1" x14ac:dyDescent="0.25">
      <c r="H2118" s="122"/>
    </row>
    <row r="2119" spans="8:8" hidden="1" x14ac:dyDescent="0.25">
      <c r="H2119" s="122"/>
    </row>
    <row r="2120" spans="8:8" hidden="1" x14ac:dyDescent="0.25">
      <c r="H2120" s="122"/>
    </row>
    <row r="2121" spans="8:8" hidden="1" x14ac:dyDescent="0.25">
      <c r="H2121" s="122"/>
    </row>
    <row r="2122" spans="8:8" hidden="1" x14ac:dyDescent="0.25">
      <c r="H2122" s="122"/>
    </row>
    <row r="2123" spans="8:8" hidden="1" x14ac:dyDescent="0.25">
      <c r="H2123" s="122"/>
    </row>
    <row r="2124" spans="8:8" hidden="1" x14ac:dyDescent="0.25">
      <c r="H2124" s="122"/>
    </row>
    <row r="2125" spans="8:8" hidden="1" x14ac:dyDescent="0.25">
      <c r="H2125" s="122"/>
    </row>
    <row r="2126" spans="8:8" hidden="1" x14ac:dyDescent="0.25">
      <c r="H2126" s="122"/>
    </row>
    <row r="2127" spans="8:8" hidden="1" x14ac:dyDescent="0.25">
      <c r="H2127" s="122"/>
    </row>
    <row r="2128" spans="8:8" hidden="1" x14ac:dyDescent="0.25">
      <c r="H2128" s="122"/>
    </row>
    <row r="2129" spans="8:8" hidden="1" x14ac:dyDescent="0.25">
      <c r="H2129" s="122"/>
    </row>
    <row r="2130" spans="8:8" hidden="1" x14ac:dyDescent="0.25">
      <c r="H2130" s="122"/>
    </row>
    <row r="2131" spans="8:8" hidden="1" x14ac:dyDescent="0.25">
      <c r="H2131" s="122"/>
    </row>
    <row r="2132" spans="8:8" hidden="1" x14ac:dyDescent="0.25">
      <c r="H2132" s="122"/>
    </row>
    <row r="2133" spans="8:8" hidden="1" x14ac:dyDescent="0.25">
      <c r="H2133" s="122"/>
    </row>
    <row r="2134" spans="8:8" hidden="1" x14ac:dyDescent="0.25">
      <c r="H2134" s="122"/>
    </row>
    <row r="2135" spans="8:8" hidden="1" x14ac:dyDescent="0.25">
      <c r="H2135" s="122"/>
    </row>
    <row r="2136" spans="8:8" hidden="1" x14ac:dyDescent="0.25">
      <c r="H2136" s="122"/>
    </row>
    <row r="2137" spans="8:8" hidden="1" x14ac:dyDescent="0.25">
      <c r="H2137" s="122"/>
    </row>
    <row r="2138" spans="8:8" hidden="1" x14ac:dyDescent="0.25">
      <c r="H2138" s="122"/>
    </row>
    <row r="2139" spans="8:8" hidden="1" x14ac:dyDescent="0.25">
      <c r="H2139" s="122"/>
    </row>
    <row r="2140" spans="8:8" hidden="1" x14ac:dyDescent="0.25">
      <c r="H2140" s="122"/>
    </row>
    <row r="2141" spans="8:8" hidden="1" x14ac:dyDescent="0.25">
      <c r="H2141" s="122"/>
    </row>
    <row r="2142" spans="8:8" hidden="1" x14ac:dyDescent="0.25">
      <c r="H2142" s="122"/>
    </row>
    <row r="2143" spans="8:8" hidden="1" x14ac:dyDescent="0.25">
      <c r="H2143" s="122"/>
    </row>
    <row r="2144" spans="8:8" hidden="1" x14ac:dyDescent="0.25">
      <c r="H2144" s="122"/>
    </row>
    <row r="2145" spans="8:8" hidden="1" x14ac:dyDescent="0.25">
      <c r="H2145" s="122"/>
    </row>
    <row r="2146" spans="8:8" hidden="1" x14ac:dyDescent="0.25">
      <c r="H2146" s="122"/>
    </row>
    <row r="2147" spans="8:8" hidden="1" x14ac:dyDescent="0.25">
      <c r="H2147" s="122"/>
    </row>
    <row r="2148" spans="8:8" hidden="1" x14ac:dyDescent="0.25">
      <c r="H2148" s="122"/>
    </row>
    <row r="2149" spans="8:8" hidden="1" x14ac:dyDescent="0.25">
      <c r="H2149" s="122"/>
    </row>
    <row r="2150" spans="8:8" hidden="1" x14ac:dyDescent="0.25">
      <c r="H2150" s="122"/>
    </row>
    <row r="2151" spans="8:8" hidden="1" x14ac:dyDescent="0.25">
      <c r="H2151" s="122"/>
    </row>
    <row r="2152" spans="8:8" hidden="1" x14ac:dyDescent="0.25">
      <c r="H2152" s="122"/>
    </row>
    <row r="2153" spans="8:8" hidden="1" x14ac:dyDescent="0.25">
      <c r="H2153" s="122"/>
    </row>
    <row r="2154" spans="8:8" hidden="1" x14ac:dyDescent="0.25">
      <c r="H2154" s="122"/>
    </row>
    <row r="2155" spans="8:8" hidden="1" x14ac:dyDescent="0.25">
      <c r="H2155" s="122"/>
    </row>
    <row r="2156" spans="8:8" hidden="1" x14ac:dyDescent="0.25">
      <c r="H2156" s="122"/>
    </row>
    <row r="2157" spans="8:8" hidden="1" x14ac:dyDescent="0.25">
      <c r="H2157" s="122"/>
    </row>
    <row r="2158" spans="8:8" hidden="1" x14ac:dyDescent="0.25">
      <c r="H2158" s="122"/>
    </row>
    <row r="2159" spans="8:8" hidden="1" x14ac:dyDescent="0.25">
      <c r="H2159" s="122"/>
    </row>
    <row r="2160" spans="8:8" hidden="1" x14ac:dyDescent="0.25">
      <c r="H2160" s="122"/>
    </row>
    <row r="2161" spans="8:8" hidden="1" x14ac:dyDescent="0.25">
      <c r="H2161" s="122"/>
    </row>
    <row r="2162" spans="8:8" hidden="1" x14ac:dyDescent="0.25">
      <c r="H2162" s="122"/>
    </row>
    <row r="2163" spans="8:8" hidden="1" x14ac:dyDescent="0.25">
      <c r="H2163" s="122"/>
    </row>
    <row r="2164" spans="8:8" hidden="1" x14ac:dyDescent="0.25">
      <c r="H2164" s="122"/>
    </row>
    <row r="2165" spans="8:8" hidden="1" x14ac:dyDescent="0.25">
      <c r="H2165" s="122"/>
    </row>
    <row r="2166" spans="8:8" hidden="1" x14ac:dyDescent="0.25">
      <c r="H2166" s="122"/>
    </row>
    <row r="2167" spans="8:8" hidden="1" x14ac:dyDescent="0.25">
      <c r="H2167" s="122"/>
    </row>
    <row r="2168" spans="8:8" hidden="1" x14ac:dyDescent="0.25">
      <c r="H2168" s="122"/>
    </row>
    <row r="2169" spans="8:8" hidden="1" x14ac:dyDescent="0.25">
      <c r="H2169" s="122"/>
    </row>
    <row r="2170" spans="8:8" hidden="1" x14ac:dyDescent="0.25">
      <c r="H2170" s="122"/>
    </row>
    <row r="2171" spans="8:8" hidden="1" x14ac:dyDescent="0.25">
      <c r="H2171" s="122"/>
    </row>
    <row r="2172" spans="8:8" hidden="1" x14ac:dyDescent="0.25">
      <c r="H2172" s="122"/>
    </row>
    <row r="2173" spans="8:8" hidden="1" x14ac:dyDescent="0.25">
      <c r="H2173" s="122"/>
    </row>
    <row r="2174" spans="8:8" hidden="1" x14ac:dyDescent="0.25">
      <c r="H2174" s="122"/>
    </row>
    <row r="2175" spans="8:8" hidden="1" x14ac:dyDescent="0.25">
      <c r="H2175" s="122"/>
    </row>
    <row r="2176" spans="8:8" hidden="1" x14ac:dyDescent="0.25">
      <c r="H2176" s="122"/>
    </row>
    <row r="2177" spans="8:8" hidden="1" x14ac:dyDescent="0.25">
      <c r="H2177" s="122"/>
    </row>
    <row r="2178" spans="8:8" hidden="1" x14ac:dyDescent="0.25">
      <c r="H2178" s="122"/>
    </row>
    <row r="2179" spans="8:8" hidden="1" x14ac:dyDescent="0.25">
      <c r="H2179" s="122"/>
    </row>
    <row r="2180" spans="8:8" hidden="1" x14ac:dyDescent="0.25">
      <c r="H2180" s="122"/>
    </row>
    <row r="2181" spans="8:8" hidden="1" x14ac:dyDescent="0.25">
      <c r="H2181" s="122"/>
    </row>
    <row r="2182" spans="8:8" hidden="1" x14ac:dyDescent="0.25">
      <c r="H2182" s="122"/>
    </row>
    <row r="2183" spans="8:8" hidden="1" x14ac:dyDescent="0.25">
      <c r="H2183" s="122"/>
    </row>
    <row r="2184" spans="8:8" hidden="1" x14ac:dyDescent="0.25">
      <c r="H2184" s="122"/>
    </row>
    <row r="2185" spans="8:8" hidden="1" x14ac:dyDescent="0.25">
      <c r="H2185" s="122"/>
    </row>
    <row r="2186" spans="8:8" hidden="1" x14ac:dyDescent="0.25">
      <c r="H2186" s="122"/>
    </row>
    <row r="2187" spans="8:8" hidden="1" x14ac:dyDescent="0.25">
      <c r="H2187" s="122"/>
    </row>
    <row r="2188" spans="8:8" hidden="1" x14ac:dyDescent="0.25">
      <c r="H2188" s="122"/>
    </row>
    <row r="2189" spans="8:8" hidden="1" x14ac:dyDescent="0.25">
      <c r="H2189" s="122"/>
    </row>
    <row r="2190" spans="8:8" hidden="1" x14ac:dyDescent="0.25">
      <c r="H2190" s="122"/>
    </row>
    <row r="2191" spans="8:8" hidden="1" x14ac:dyDescent="0.25">
      <c r="H2191" s="122"/>
    </row>
    <row r="2192" spans="8:8" hidden="1" x14ac:dyDescent="0.25">
      <c r="H2192" s="122"/>
    </row>
    <row r="2193" spans="8:8" hidden="1" x14ac:dyDescent="0.25">
      <c r="H2193" s="122"/>
    </row>
    <row r="2194" spans="8:8" hidden="1" x14ac:dyDescent="0.25">
      <c r="H2194" s="122"/>
    </row>
    <row r="2195" spans="8:8" hidden="1" x14ac:dyDescent="0.25">
      <c r="H2195" s="122"/>
    </row>
    <row r="2196" spans="8:8" hidden="1" x14ac:dyDescent="0.25">
      <c r="H2196" s="122"/>
    </row>
    <row r="2197" spans="8:8" hidden="1" x14ac:dyDescent="0.25">
      <c r="H2197" s="122"/>
    </row>
    <row r="2198" spans="8:8" hidden="1" x14ac:dyDescent="0.25">
      <c r="H2198" s="122"/>
    </row>
    <row r="2199" spans="8:8" hidden="1" x14ac:dyDescent="0.25">
      <c r="H2199" s="122"/>
    </row>
    <row r="2200" spans="8:8" hidden="1" x14ac:dyDescent="0.25">
      <c r="H2200" s="122"/>
    </row>
    <row r="2201" spans="8:8" hidden="1" x14ac:dyDescent="0.25">
      <c r="H2201" s="122"/>
    </row>
    <row r="2202" spans="8:8" hidden="1" x14ac:dyDescent="0.25">
      <c r="H2202" s="122"/>
    </row>
    <row r="2203" spans="8:8" hidden="1" x14ac:dyDescent="0.25">
      <c r="H2203" s="122"/>
    </row>
    <row r="2204" spans="8:8" hidden="1" x14ac:dyDescent="0.25">
      <c r="H2204" s="122"/>
    </row>
    <row r="2205" spans="8:8" hidden="1" x14ac:dyDescent="0.25">
      <c r="H2205" s="122"/>
    </row>
    <row r="2206" spans="8:8" hidden="1" x14ac:dyDescent="0.25">
      <c r="H2206" s="122"/>
    </row>
    <row r="2207" spans="8:8" hidden="1" x14ac:dyDescent="0.25">
      <c r="H2207" s="122"/>
    </row>
    <row r="2208" spans="8:8" hidden="1" x14ac:dyDescent="0.25">
      <c r="H2208" s="122"/>
    </row>
    <row r="2209" spans="8:8" hidden="1" x14ac:dyDescent="0.25">
      <c r="H2209" s="122"/>
    </row>
    <row r="2210" spans="8:8" hidden="1" x14ac:dyDescent="0.25">
      <c r="H2210" s="122"/>
    </row>
    <row r="2211" spans="8:8" hidden="1" x14ac:dyDescent="0.25">
      <c r="H2211" s="122"/>
    </row>
    <row r="2212" spans="8:8" hidden="1" x14ac:dyDescent="0.25">
      <c r="H2212" s="122"/>
    </row>
    <row r="2213" spans="8:8" hidden="1" x14ac:dyDescent="0.25">
      <c r="H2213" s="122"/>
    </row>
    <row r="2214" spans="8:8" hidden="1" x14ac:dyDescent="0.25">
      <c r="H2214" s="122"/>
    </row>
    <row r="2215" spans="8:8" hidden="1" x14ac:dyDescent="0.25">
      <c r="H2215" s="122"/>
    </row>
    <row r="2216" spans="8:8" hidden="1" x14ac:dyDescent="0.25">
      <c r="H2216" s="122"/>
    </row>
    <row r="2217" spans="8:8" hidden="1" x14ac:dyDescent="0.25">
      <c r="H2217" s="122"/>
    </row>
    <row r="2218" spans="8:8" hidden="1" x14ac:dyDescent="0.25">
      <c r="H2218" s="122"/>
    </row>
    <row r="2219" spans="8:8" hidden="1" x14ac:dyDescent="0.25">
      <c r="H2219" s="122"/>
    </row>
    <row r="2220" spans="8:8" hidden="1" x14ac:dyDescent="0.25">
      <c r="H2220" s="122"/>
    </row>
    <row r="2221" spans="8:8" hidden="1" x14ac:dyDescent="0.25">
      <c r="H2221" s="122"/>
    </row>
    <row r="2222" spans="8:8" hidden="1" x14ac:dyDescent="0.25">
      <c r="H2222" s="122"/>
    </row>
    <row r="2223" spans="8:8" hidden="1" x14ac:dyDescent="0.25">
      <c r="H2223" s="122"/>
    </row>
    <row r="2224" spans="8:8" hidden="1" x14ac:dyDescent="0.25">
      <c r="H2224" s="122"/>
    </row>
    <row r="2225" spans="8:8" hidden="1" x14ac:dyDescent="0.25">
      <c r="H2225" s="122"/>
    </row>
    <row r="2226" spans="8:8" hidden="1" x14ac:dyDescent="0.25">
      <c r="H2226" s="122"/>
    </row>
    <row r="2227" spans="8:8" hidden="1" x14ac:dyDescent="0.25">
      <c r="H2227" s="122"/>
    </row>
    <row r="2228" spans="8:8" hidden="1" x14ac:dyDescent="0.25">
      <c r="H2228" s="122"/>
    </row>
    <row r="2229" spans="8:8" hidden="1" x14ac:dyDescent="0.25">
      <c r="H2229" s="122"/>
    </row>
    <row r="2230" spans="8:8" hidden="1" x14ac:dyDescent="0.25">
      <c r="H2230" s="122"/>
    </row>
    <row r="2231" spans="8:8" hidden="1" x14ac:dyDescent="0.25">
      <c r="H2231" s="122"/>
    </row>
    <row r="2232" spans="8:8" hidden="1" x14ac:dyDescent="0.25">
      <c r="H2232" s="122"/>
    </row>
    <row r="2233" spans="8:8" hidden="1" x14ac:dyDescent="0.25">
      <c r="H2233" s="122"/>
    </row>
    <row r="2234" spans="8:8" hidden="1" x14ac:dyDescent="0.25">
      <c r="H2234" s="122"/>
    </row>
    <row r="2235" spans="8:8" hidden="1" x14ac:dyDescent="0.25">
      <c r="H2235" s="122"/>
    </row>
    <row r="2236" spans="8:8" hidden="1" x14ac:dyDescent="0.25">
      <c r="H2236" s="122"/>
    </row>
    <row r="2237" spans="8:8" hidden="1" x14ac:dyDescent="0.25">
      <c r="H2237" s="122"/>
    </row>
    <row r="2238" spans="8:8" hidden="1" x14ac:dyDescent="0.25">
      <c r="H2238" s="122"/>
    </row>
    <row r="2239" spans="8:8" hidden="1" x14ac:dyDescent="0.25">
      <c r="H2239" s="122"/>
    </row>
    <row r="2240" spans="8:8" hidden="1" x14ac:dyDescent="0.25">
      <c r="H2240" s="122"/>
    </row>
    <row r="2241" spans="8:8" hidden="1" x14ac:dyDescent="0.25">
      <c r="H2241" s="122"/>
    </row>
    <row r="2242" spans="8:8" hidden="1" x14ac:dyDescent="0.25">
      <c r="H2242" s="122"/>
    </row>
    <row r="2243" spans="8:8" hidden="1" x14ac:dyDescent="0.25">
      <c r="H2243" s="122"/>
    </row>
    <row r="2244" spans="8:8" hidden="1" x14ac:dyDescent="0.25">
      <c r="H2244" s="122"/>
    </row>
    <row r="2245" spans="8:8" hidden="1" x14ac:dyDescent="0.25">
      <c r="H2245" s="122"/>
    </row>
    <row r="2246" spans="8:8" hidden="1" x14ac:dyDescent="0.25">
      <c r="H2246" s="122"/>
    </row>
    <row r="2247" spans="8:8" hidden="1" x14ac:dyDescent="0.25">
      <c r="H2247" s="122"/>
    </row>
    <row r="2248" spans="8:8" hidden="1" x14ac:dyDescent="0.25">
      <c r="H2248" s="122"/>
    </row>
    <row r="2249" spans="8:8" hidden="1" x14ac:dyDescent="0.25">
      <c r="H2249" s="122"/>
    </row>
    <row r="2250" spans="8:8" hidden="1" x14ac:dyDescent="0.25">
      <c r="H2250" s="122"/>
    </row>
    <row r="2251" spans="8:8" hidden="1" x14ac:dyDescent="0.25">
      <c r="H2251" s="122"/>
    </row>
    <row r="2252" spans="8:8" hidden="1" x14ac:dyDescent="0.25">
      <c r="H2252" s="122"/>
    </row>
    <row r="2253" spans="8:8" hidden="1" x14ac:dyDescent="0.25">
      <c r="H2253" s="122"/>
    </row>
    <row r="2254" spans="8:8" hidden="1" x14ac:dyDescent="0.25">
      <c r="H2254" s="122"/>
    </row>
    <row r="2255" spans="8:8" hidden="1" x14ac:dyDescent="0.25">
      <c r="H2255" s="122"/>
    </row>
    <row r="2256" spans="8:8" hidden="1" x14ac:dyDescent="0.25">
      <c r="H2256" s="122"/>
    </row>
    <row r="2257" spans="8:8" hidden="1" x14ac:dyDescent="0.25">
      <c r="H2257" s="122"/>
    </row>
    <row r="2258" spans="8:8" hidden="1" x14ac:dyDescent="0.25">
      <c r="H2258" s="122"/>
    </row>
    <row r="2259" spans="8:8" hidden="1" x14ac:dyDescent="0.25">
      <c r="H2259" s="122"/>
    </row>
    <row r="2260" spans="8:8" hidden="1" x14ac:dyDescent="0.25">
      <c r="H2260" s="122"/>
    </row>
    <row r="2261" spans="8:8" hidden="1" x14ac:dyDescent="0.25">
      <c r="H2261" s="122"/>
    </row>
    <row r="2262" spans="8:8" hidden="1" x14ac:dyDescent="0.25">
      <c r="H2262" s="122"/>
    </row>
    <row r="2263" spans="8:8" hidden="1" x14ac:dyDescent="0.25">
      <c r="H2263" s="122"/>
    </row>
    <row r="2264" spans="8:8" hidden="1" x14ac:dyDescent="0.25">
      <c r="H2264" s="122"/>
    </row>
    <row r="2265" spans="8:8" hidden="1" x14ac:dyDescent="0.25">
      <c r="H2265" s="122"/>
    </row>
    <row r="2266" spans="8:8" hidden="1" x14ac:dyDescent="0.25">
      <c r="H2266" s="122"/>
    </row>
    <row r="2267" spans="8:8" hidden="1" x14ac:dyDescent="0.25">
      <c r="H2267" s="122"/>
    </row>
    <row r="2268" spans="8:8" hidden="1" x14ac:dyDescent="0.25">
      <c r="H2268" s="122"/>
    </row>
    <row r="2269" spans="8:8" hidden="1" x14ac:dyDescent="0.25">
      <c r="H2269" s="122"/>
    </row>
    <row r="2270" spans="8:8" hidden="1" x14ac:dyDescent="0.25">
      <c r="H2270" s="122"/>
    </row>
    <row r="2271" spans="8:8" hidden="1" x14ac:dyDescent="0.25">
      <c r="H2271" s="122"/>
    </row>
    <row r="2272" spans="8:8" hidden="1" x14ac:dyDescent="0.25">
      <c r="H2272" s="122"/>
    </row>
    <row r="2273" spans="8:8" hidden="1" x14ac:dyDescent="0.25">
      <c r="H2273" s="122"/>
    </row>
    <row r="2274" spans="8:8" hidden="1" x14ac:dyDescent="0.25">
      <c r="H2274" s="122"/>
    </row>
    <row r="2275" spans="8:8" hidden="1" x14ac:dyDescent="0.25">
      <c r="H2275" s="122"/>
    </row>
    <row r="2276" spans="8:8" hidden="1" x14ac:dyDescent="0.25">
      <c r="H2276" s="122"/>
    </row>
    <row r="2277" spans="8:8" hidden="1" x14ac:dyDescent="0.25">
      <c r="H2277" s="122"/>
    </row>
    <row r="2278" spans="8:8" hidden="1" x14ac:dyDescent="0.25">
      <c r="H2278" s="122"/>
    </row>
    <row r="2279" spans="8:8" hidden="1" x14ac:dyDescent="0.25">
      <c r="H2279" s="122"/>
    </row>
    <row r="2280" spans="8:8" hidden="1" x14ac:dyDescent="0.25">
      <c r="H2280" s="122"/>
    </row>
    <row r="2281" spans="8:8" hidden="1" x14ac:dyDescent="0.25">
      <c r="H2281" s="122"/>
    </row>
    <row r="2282" spans="8:8" hidden="1" x14ac:dyDescent="0.25">
      <c r="H2282" s="122"/>
    </row>
    <row r="2283" spans="8:8" hidden="1" x14ac:dyDescent="0.25">
      <c r="H2283" s="122"/>
    </row>
    <row r="2284" spans="8:8" hidden="1" x14ac:dyDescent="0.25">
      <c r="H2284" s="122"/>
    </row>
    <row r="2285" spans="8:8" hidden="1" x14ac:dyDescent="0.25">
      <c r="H2285" s="122"/>
    </row>
    <row r="2286" spans="8:8" hidden="1" x14ac:dyDescent="0.25">
      <c r="H2286" s="122"/>
    </row>
    <row r="2287" spans="8:8" hidden="1" x14ac:dyDescent="0.25">
      <c r="H2287" s="122"/>
    </row>
    <row r="2288" spans="8:8" hidden="1" x14ac:dyDescent="0.25">
      <c r="H2288" s="122"/>
    </row>
    <row r="2289" spans="8:8" hidden="1" x14ac:dyDescent="0.25">
      <c r="H2289" s="122"/>
    </row>
    <row r="2290" spans="8:8" hidden="1" x14ac:dyDescent="0.25">
      <c r="H2290" s="122"/>
    </row>
    <row r="2291" spans="8:8" hidden="1" x14ac:dyDescent="0.25">
      <c r="H2291" s="122"/>
    </row>
    <row r="2292" spans="8:8" hidden="1" x14ac:dyDescent="0.25">
      <c r="H2292" s="122"/>
    </row>
    <row r="2293" spans="8:8" hidden="1" x14ac:dyDescent="0.25">
      <c r="H2293" s="122"/>
    </row>
    <row r="2294" spans="8:8" hidden="1" x14ac:dyDescent="0.25">
      <c r="H2294" s="122"/>
    </row>
    <row r="2295" spans="8:8" hidden="1" x14ac:dyDescent="0.25">
      <c r="H2295" s="122"/>
    </row>
    <row r="2296" spans="8:8" hidden="1" x14ac:dyDescent="0.25">
      <c r="H2296" s="122"/>
    </row>
    <row r="2297" spans="8:8" hidden="1" x14ac:dyDescent="0.25">
      <c r="H2297" s="122"/>
    </row>
    <row r="2298" spans="8:8" hidden="1" x14ac:dyDescent="0.25">
      <c r="H2298" s="122"/>
    </row>
    <row r="2299" spans="8:8" hidden="1" x14ac:dyDescent="0.25">
      <c r="H2299" s="122"/>
    </row>
    <row r="2300" spans="8:8" hidden="1" x14ac:dyDescent="0.25">
      <c r="H2300" s="122"/>
    </row>
    <row r="2301" spans="8:8" hidden="1" x14ac:dyDescent="0.25">
      <c r="H2301" s="122"/>
    </row>
    <row r="2302" spans="8:8" hidden="1" x14ac:dyDescent="0.25">
      <c r="H2302" s="122"/>
    </row>
    <row r="2303" spans="8:8" hidden="1" x14ac:dyDescent="0.25">
      <c r="H2303" s="122"/>
    </row>
    <row r="2304" spans="8:8" hidden="1" x14ac:dyDescent="0.25">
      <c r="H2304" s="122"/>
    </row>
    <row r="2305" spans="8:8" hidden="1" x14ac:dyDescent="0.25">
      <c r="H2305" s="122"/>
    </row>
    <row r="2306" spans="8:8" hidden="1" x14ac:dyDescent="0.25">
      <c r="H2306" s="122"/>
    </row>
    <row r="2307" spans="8:8" hidden="1" x14ac:dyDescent="0.25">
      <c r="H2307" s="122"/>
    </row>
    <row r="2308" spans="8:8" hidden="1" x14ac:dyDescent="0.25">
      <c r="H2308" s="122"/>
    </row>
    <row r="2309" spans="8:8" hidden="1" x14ac:dyDescent="0.25">
      <c r="H2309" s="122"/>
    </row>
    <row r="2310" spans="8:8" hidden="1" x14ac:dyDescent="0.25">
      <c r="H2310" s="122"/>
    </row>
    <row r="2311" spans="8:8" hidden="1" x14ac:dyDescent="0.25">
      <c r="H2311" s="122"/>
    </row>
    <row r="2312" spans="8:8" hidden="1" x14ac:dyDescent="0.25">
      <c r="H2312" s="122"/>
    </row>
    <row r="2313" spans="8:8" hidden="1" x14ac:dyDescent="0.25">
      <c r="H2313" s="122"/>
    </row>
    <row r="2314" spans="8:8" hidden="1" x14ac:dyDescent="0.25">
      <c r="H2314" s="122"/>
    </row>
    <row r="2315" spans="8:8" hidden="1" x14ac:dyDescent="0.25">
      <c r="H2315" s="122"/>
    </row>
    <row r="2316" spans="8:8" hidden="1" x14ac:dyDescent="0.25">
      <c r="H2316" s="122"/>
    </row>
    <row r="2317" spans="8:8" hidden="1" x14ac:dyDescent="0.25">
      <c r="H2317" s="122"/>
    </row>
    <row r="2318" spans="8:8" hidden="1" x14ac:dyDescent="0.25">
      <c r="H2318" s="122"/>
    </row>
    <row r="2319" spans="8:8" hidden="1" x14ac:dyDescent="0.25">
      <c r="H2319" s="122"/>
    </row>
    <row r="2320" spans="8:8" hidden="1" x14ac:dyDescent="0.25">
      <c r="H2320" s="122"/>
    </row>
    <row r="2321" spans="8:8" hidden="1" x14ac:dyDescent="0.25">
      <c r="H2321" s="122"/>
    </row>
    <row r="2322" spans="8:8" hidden="1" x14ac:dyDescent="0.25">
      <c r="H2322" s="122"/>
    </row>
    <row r="2323" spans="8:8" hidden="1" x14ac:dyDescent="0.25">
      <c r="H2323" s="122"/>
    </row>
    <row r="2324" spans="8:8" hidden="1" x14ac:dyDescent="0.25">
      <c r="H2324" s="122"/>
    </row>
    <row r="2325" spans="8:8" hidden="1" x14ac:dyDescent="0.25">
      <c r="H2325" s="122"/>
    </row>
    <row r="2326" spans="8:8" hidden="1" x14ac:dyDescent="0.25">
      <c r="H2326" s="122"/>
    </row>
    <row r="2327" spans="8:8" hidden="1" x14ac:dyDescent="0.25">
      <c r="H2327" s="122"/>
    </row>
    <row r="2328" spans="8:8" hidden="1" x14ac:dyDescent="0.25">
      <c r="H2328" s="122"/>
    </row>
    <row r="2329" spans="8:8" hidden="1" x14ac:dyDescent="0.25">
      <c r="H2329" s="122"/>
    </row>
    <row r="2330" spans="8:8" hidden="1" x14ac:dyDescent="0.25">
      <c r="H2330" s="122"/>
    </row>
    <row r="2331" spans="8:8" hidden="1" x14ac:dyDescent="0.25">
      <c r="H2331" s="122"/>
    </row>
    <row r="2332" spans="8:8" hidden="1" x14ac:dyDescent="0.25">
      <c r="H2332" s="122"/>
    </row>
    <row r="2333" spans="8:8" hidden="1" x14ac:dyDescent="0.25">
      <c r="H2333" s="122"/>
    </row>
    <row r="2334" spans="8:8" hidden="1" x14ac:dyDescent="0.25">
      <c r="H2334" s="122"/>
    </row>
    <row r="2335" spans="8:8" hidden="1" x14ac:dyDescent="0.25">
      <c r="H2335" s="122"/>
    </row>
    <row r="2336" spans="8:8" hidden="1" x14ac:dyDescent="0.25">
      <c r="H2336" s="122"/>
    </row>
    <row r="2337" spans="8:8" hidden="1" x14ac:dyDescent="0.25">
      <c r="H2337" s="122"/>
    </row>
    <row r="2338" spans="8:8" hidden="1" x14ac:dyDescent="0.25">
      <c r="H2338" s="122"/>
    </row>
    <row r="2339" spans="8:8" hidden="1" x14ac:dyDescent="0.25">
      <c r="H2339" s="122"/>
    </row>
    <row r="2340" spans="8:8" hidden="1" x14ac:dyDescent="0.25">
      <c r="H2340" s="122"/>
    </row>
    <row r="2341" spans="8:8" hidden="1" x14ac:dyDescent="0.25">
      <c r="H2341" s="122"/>
    </row>
    <row r="2342" spans="8:8" hidden="1" x14ac:dyDescent="0.25">
      <c r="H2342" s="122"/>
    </row>
    <row r="2343" spans="8:8" hidden="1" x14ac:dyDescent="0.25">
      <c r="H2343" s="122"/>
    </row>
    <row r="2344" spans="8:8" hidden="1" x14ac:dyDescent="0.25">
      <c r="H2344" s="122"/>
    </row>
    <row r="2345" spans="8:8" hidden="1" x14ac:dyDescent="0.25">
      <c r="H2345" s="122"/>
    </row>
    <row r="2346" spans="8:8" hidden="1" x14ac:dyDescent="0.25">
      <c r="H2346" s="122"/>
    </row>
    <row r="2347" spans="8:8" hidden="1" x14ac:dyDescent="0.25">
      <c r="H2347" s="122"/>
    </row>
    <row r="2348" spans="8:8" hidden="1" x14ac:dyDescent="0.25">
      <c r="H2348" s="122"/>
    </row>
    <row r="2349" spans="8:8" hidden="1" x14ac:dyDescent="0.25"/>
    <row r="2350" spans="8:8" x14ac:dyDescent="0.25"/>
    <row r="2351" spans="8:8" hidden="1" x14ac:dyDescent="0.25"/>
    <row r="2352" spans="8:8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</sheetData>
  <mergeCells count="79">
    <mergeCell ref="A65:C65"/>
    <mergeCell ref="A58:C58"/>
    <mergeCell ref="A59:C59"/>
    <mergeCell ref="A60:C60"/>
    <mergeCell ref="A61:C61"/>
    <mergeCell ref="A62:C62"/>
    <mergeCell ref="A55:C55"/>
    <mergeCell ref="A56:C56"/>
    <mergeCell ref="A57:C57"/>
    <mergeCell ref="A63:C63"/>
    <mergeCell ref="A64:C64"/>
    <mergeCell ref="A50:C50"/>
    <mergeCell ref="A51:C51"/>
    <mergeCell ref="A52:C52"/>
    <mergeCell ref="A53:C53"/>
    <mergeCell ref="A54:C54"/>
    <mergeCell ref="A45:C45"/>
    <mergeCell ref="A46:C46"/>
    <mergeCell ref="A47:C47"/>
    <mergeCell ref="A48:C48"/>
    <mergeCell ref="A49:C49"/>
    <mergeCell ref="A40:C40"/>
    <mergeCell ref="A41:C41"/>
    <mergeCell ref="A42:C42"/>
    <mergeCell ref="A43:C43"/>
    <mergeCell ref="A44:C44"/>
    <mergeCell ref="A33:C33"/>
    <mergeCell ref="A36:C36"/>
    <mergeCell ref="A37:C37"/>
    <mergeCell ref="A38:C38"/>
    <mergeCell ref="A39:C39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84:H85"/>
    <mergeCell ref="A86:E86"/>
    <mergeCell ref="F86:H86"/>
    <mergeCell ref="A88:H88"/>
    <mergeCell ref="A72:H73"/>
    <mergeCell ref="A77:H78"/>
    <mergeCell ref="A81:E81"/>
    <mergeCell ref="A79:E79"/>
    <mergeCell ref="A74:E74"/>
    <mergeCell ref="A75:E75"/>
    <mergeCell ref="A76:E76"/>
    <mergeCell ref="A80:E80"/>
    <mergeCell ref="A3:H3"/>
    <mergeCell ref="A1:H1"/>
    <mergeCell ref="A35:H35"/>
    <mergeCell ref="A70:E71"/>
    <mergeCell ref="F70:F71"/>
    <mergeCell ref="G70:H70"/>
    <mergeCell ref="A2:C2"/>
    <mergeCell ref="A4:C4"/>
    <mergeCell ref="A5:C5"/>
    <mergeCell ref="A6:C6"/>
    <mergeCell ref="A7:C7"/>
    <mergeCell ref="A8:C8"/>
    <mergeCell ref="A9:C9"/>
    <mergeCell ref="A10:C10"/>
    <mergeCell ref="A11:C11"/>
    <mergeCell ref="A12:C12"/>
  </mergeCells>
  <conditionalFormatting sqref="G74:G76 G79:G81">
    <cfRule type="cellIs" dxfId="7" priority="1" operator="greaterThan">
      <formula>0.1</formula>
    </cfRule>
  </conditionalFormatting>
  <pageMargins left="0.70866141732283472" right="0.70866141732283472" top="0.47244094488188981" bottom="1.299212598425197" header="0.31496062992125984" footer="0.31496062992125984"/>
  <pageSetup paperSize="9" scale="87" fitToHeight="10" orientation="portrait" horizontalDpi="4294967294" verticalDpi="4294967294" r:id="rId1"/>
  <headerFooter>
    <oddFooter>&amp;C&amp;"Times New Roman,полужирный"&amp;12Подпись Претендента / (уполномоченного представителя):
_________________________________/_________________________/
                       (подпись)                              (расшифровка подписи)
   М.п.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вспомог.табл.!$A$35:$A$37</xm:f>
          </x14:formula1>
          <xm:sqref>A36:A65 A4:A33</xm:sqref>
        </x14:dataValidation>
        <x14:dataValidation type="list" allowBlank="1" showInputMessage="1" showErrorMessage="1">
          <x14:formula1>
            <xm:f>вспомог.табл.!$A$1:$A$5</xm:f>
          </x14:formula1>
          <xm:sqref>H68:H69 H82:H83 H89:H2348 H87</xm:sqref>
        </x14:dataValidation>
        <x14:dataValidation type="list" allowBlank="1" showInputMessage="1" showErrorMessage="1">
          <x14:formula1>
            <xm:f>вспомог.табл.!$A$2:$A$16</xm:f>
          </x14:formula1>
          <xm:sqref>H36:H65</xm:sqref>
        </x14:dataValidation>
        <x14:dataValidation type="list" allowBlank="1" showInputMessage="1" showErrorMessage="1">
          <x14:formula1>
            <xm:f>вспомог.табл.!$A$2:$A$16</xm:f>
          </x14:formula1>
          <xm:sqref>H4:H33</xm:sqref>
        </x14:dataValidation>
        <x14:dataValidation type="list" allowBlank="1" showInputMessage="1" showErrorMessage="1">
          <x14:formula1>
            <xm:f>вспомог.табл.!$A$43:$A$44</xm:f>
          </x14:formula1>
          <xm:sqref>D4 D4:D33 D36:D65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D1888"/>
  <sheetViews>
    <sheetView showGridLines="0" zoomScaleNormal="100" zoomScaleSheetLayoutView="100" workbookViewId="0">
      <selection activeCell="H15" sqref="H15"/>
    </sheetView>
  </sheetViews>
  <sheetFormatPr defaultColWidth="0" defaultRowHeight="15.75" zeroHeight="1" outlineLevelRow="1" x14ac:dyDescent="0.25"/>
  <cols>
    <col min="1" max="1" width="4.28515625" style="152" customWidth="1"/>
    <col min="2" max="2" width="3.42578125" style="152" customWidth="1"/>
    <col min="3" max="3" width="1.5703125" style="152" customWidth="1"/>
    <col min="4" max="4" width="15.42578125" style="152" customWidth="1"/>
    <col min="5" max="5" width="18.140625" style="152" customWidth="1"/>
    <col min="6" max="6" width="17.85546875" style="152" customWidth="1"/>
    <col min="7" max="7" width="17.7109375" style="152" customWidth="1"/>
    <col min="8" max="8" width="16" style="152" customWidth="1"/>
    <col min="9" max="9" width="0.85546875" style="152" customWidth="1"/>
    <col min="10" max="10" width="10.7109375" style="152" hidden="1" customWidth="1"/>
    <col min="11" max="11" width="9.140625" style="152" hidden="1" customWidth="1"/>
    <col min="12" max="17" width="0" style="152" hidden="1" customWidth="1"/>
    <col min="18" max="18" width="0" style="210" hidden="1" customWidth="1"/>
    <col min="19" max="16383" width="9.140625" style="210" hidden="1"/>
    <col min="16384" max="16384" width="1" style="210" customWidth="1"/>
  </cols>
  <sheetData>
    <row r="1" spans="1:9 16384:16384" ht="56.25" customHeight="1" x14ac:dyDescent="0.25">
      <c r="A1" s="249"/>
      <c r="B1" s="295"/>
      <c r="C1" s="295"/>
      <c r="D1" s="295"/>
      <c r="E1" s="295"/>
      <c r="F1" s="295"/>
      <c r="G1" s="295"/>
      <c r="H1" s="295"/>
      <c r="I1" s="76"/>
    </row>
    <row r="2" spans="1:9 16384:16384" x14ac:dyDescent="0.25">
      <c r="A2" s="76"/>
      <c r="B2" s="76"/>
      <c r="C2" s="76"/>
      <c r="D2" s="76"/>
      <c r="E2" s="76"/>
      <c r="F2" s="76"/>
      <c r="G2" s="76"/>
      <c r="I2" s="76"/>
    </row>
    <row r="3" spans="1:9 16384:16384" ht="94.5" x14ac:dyDescent="0.25">
      <c r="A3" s="296" t="s">
        <v>24</v>
      </c>
      <c r="B3" s="297"/>
      <c r="C3" s="297"/>
      <c r="D3" s="211" t="s">
        <v>25</v>
      </c>
      <c r="E3" s="211" t="s">
        <v>26</v>
      </c>
      <c r="F3" s="211" t="s">
        <v>30</v>
      </c>
      <c r="G3" s="211" t="s">
        <v>27</v>
      </c>
      <c r="H3" s="211" t="s">
        <v>28</v>
      </c>
      <c r="I3" s="76"/>
    </row>
    <row r="4" spans="1:9 16384:16384" x14ac:dyDescent="0.25">
      <c r="A4" s="298">
        <v>2020</v>
      </c>
      <c r="B4" s="298"/>
      <c r="C4" s="298"/>
      <c r="D4" s="212">
        <f>DSUM('Раздел 1'!B8:D35,'Раздел 1'!D8,вспомог.табл.!C2:C5)</f>
        <v>0</v>
      </c>
      <c r="E4" s="212">
        <f>DSUM('Раздел 2'!A6:I168,'Раздел 2'!H6,вспомог.табл.!C16:C19)</f>
        <v>0</v>
      </c>
      <c r="F4" s="212">
        <f>DSUM('Раздел 3'!A2:H67,'Раздел 3'!G2,вспомог.табл.!C16:C19)</f>
        <v>0</v>
      </c>
      <c r="G4" s="212">
        <f>SUM(D4:F4)</f>
        <v>0</v>
      </c>
      <c r="H4" s="213" t="e">
        <f>G4/$G$7</f>
        <v>#DIV/0!</v>
      </c>
      <c r="I4" s="76"/>
      <c r="XFD4" s="235"/>
    </row>
    <row r="5" spans="1:9 16384:16384" x14ac:dyDescent="0.25">
      <c r="A5" s="298">
        <v>2021</v>
      </c>
      <c r="B5" s="298"/>
      <c r="C5" s="298"/>
      <c r="D5" s="212">
        <f>DSUM('Раздел 1'!B8:D35,'Раздел 1'!D8,вспомог.табл.!E2:E14)</f>
        <v>0</v>
      </c>
      <c r="E5" s="212">
        <f>DSUM('Раздел 2'!A6:I168,'Раздел 2'!H6,вспомог.табл.!E16:E28)</f>
        <v>0</v>
      </c>
      <c r="F5" s="212">
        <f>DSUM('Раздел 3'!A2:H67,'Раздел 3'!G2,вспомог.табл.!E16:E28)</f>
        <v>0</v>
      </c>
      <c r="G5" s="212">
        <f>SUM(D5:F5)</f>
        <v>0</v>
      </c>
      <c r="H5" s="213" t="e">
        <f>G5/$G$7</f>
        <v>#DIV/0!</v>
      </c>
      <c r="I5" s="76"/>
    </row>
    <row r="6" spans="1:9 16384:16384" outlineLevel="1" x14ac:dyDescent="0.25">
      <c r="A6" s="298">
        <v>2022</v>
      </c>
      <c r="B6" s="298"/>
      <c r="C6" s="298"/>
      <c r="D6" s="212"/>
      <c r="E6" s="212"/>
      <c r="F6" s="212"/>
      <c r="G6" s="212"/>
      <c r="H6" s="213"/>
      <c r="I6" s="76"/>
    </row>
    <row r="7" spans="1:9 16384:16384" x14ac:dyDescent="0.25">
      <c r="A7" s="306" t="s">
        <v>29</v>
      </c>
      <c r="B7" s="306"/>
      <c r="C7" s="306"/>
      <c r="D7" s="136">
        <f>SUM(D4:D6)</f>
        <v>0</v>
      </c>
      <c r="E7" s="136">
        <f>SUM(E4:E6)</f>
        <v>0</v>
      </c>
      <c r="F7" s="136">
        <f>SUM(F4:F6)</f>
        <v>0</v>
      </c>
      <c r="G7" s="136">
        <f>SUM(D7:F7)</f>
        <v>0</v>
      </c>
      <c r="H7" s="214" t="e">
        <f>G7/$G$7</f>
        <v>#DIV/0!</v>
      </c>
      <c r="I7" s="76"/>
    </row>
    <row r="8" spans="1:9 16384:16384" x14ac:dyDescent="0.25">
      <c r="A8" s="300" t="s">
        <v>0</v>
      </c>
      <c r="B8" s="301"/>
      <c r="C8" s="301"/>
      <c r="D8" s="301"/>
      <c r="E8" s="301"/>
      <c r="F8" s="302"/>
      <c r="G8" s="136">
        <f>G7</f>
        <v>0</v>
      </c>
      <c r="H8" s="239" t="s">
        <v>12</v>
      </c>
      <c r="I8" s="76"/>
    </row>
    <row r="9" spans="1:9 16384:16384" x14ac:dyDescent="0.25">
      <c r="A9" s="236"/>
      <c r="B9" s="237"/>
      <c r="C9" s="237"/>
      <c r="D9" s="237"/>
      <c r="E9" s="237"/>
      <c r="F9" s="237"/>
      <c r="G9" s="240"/>
      <c r="H9" s="241"/>
      <c r="I9" s="76"/>
    </row>
    <row r="10" spans="1:9 16384:16384" x14ac:dyDescent="0.25">
      <c r="A10" s="309" t="s">
        <v>135</v>
      </c>
      <c r="B10" s="310"/>
      <c r="C10" s="310"/>
      <c r="D10" s="310"/>
      <c r="E10" s="310"/>
      <c r="F10" s="310"/>
      <c r="G10" s="310"/>
      <c r="H10" s="310"/>
      <c r="I10" s="76"/>
    </row>
    <row r="11" spans="1:9 16384:16384" ht="31.5" x14ac:dyDescent="0.25">
      <c r="A11" s="307" t="s">
        <v>38</v>
      </c>
      <c r="B11" s="307"/>
      <c r="C11" s="307"/>
      <c r="D11" s="307"/>
      <c r="E11" s="307"/>
      <c r="F11" s="307"/>
      <c r="G11" s="130" t="s">
        <v>105</v>
      </c>
      <c r="H11" s="130" t="s">
        <v>106</v>
      </c>
      <c r="I11" s="76"/>
    </row>
    <row r="12" spans="1:9 16384:16384" ht="129.75" customHeight="1" x14ac:dyDescent="0.25">
      <c r="A12" s="308" t="s">
        <v>148</v>
      </c>
      <c r="B12" s="308"/>
      <c r="C12" s="308"/>
      <c r="D12" s="308"/>
      <c r="E12" s="308"/>
      <c r="F12" s="308"/>
      <c r="G12" s="219" t="e">
        <f>G4/G7</f>
        <v>#DIV/0!</v>
      </c>
      <c r="H12" s="220">
        <v>0.75</v>
      </c>
      <c r="I12" s="76"/>
    </row>
    <row r="13" spans="1:9 16384:16384" ht="80.25" customHeight="1" x14ac:dyDescent="0.25">
      <c r="A13" s="308" t="s">
        <v>144</v>
      </c>
      <c r="B13" s="308"/>
      <c r="C13" s="308"/>
      <c r="D13" s="308"/>
      <c r="E13" s="308"/>
      <c r="F13" s="308"/>
      <c r="G13" s="219" t="e">
        <f>(G4+G5)/G7</f>
        <v>#DIV/0!</v>
      </c>
      <c r="H13" s="220">
        <v>1</v>
      </c>
      <c r="I13" s="76"/>
    </row>
    <row r="14" spans="1:9 16384:16384" ht="82.5" customHeight="1" x14ac:dyDescent="0.25">
      <c r="A14" s="308" t="s">
        <v>145</v>
      </c>
      <c r="B14" s="308"/>
      <c r="C14" s="308"/>
      <c r="D14" s="308"/>
      <c r="E14" s="308"/>
      <c r="F14" s="308"/>
      <c r="G14" s="219" t="e">
        <f>F7/G7</f>
        <v>#DIV/0!</v>
      </c>
      <c r="H14" s="220">
        <v>0.25</v>
      </c>
      <c r="I14" s="76"/>
    </row>
    <row r="15" spans="1:9 16384:16384" x14ac:dyDescent="0.25">
      <c r="A15" s="215"/>
      <c r="B15" s="215"/>
      <c r="C15" s="215"/>
      <c r="D15" s="216"/>
      <c r="E15" s="216"/>
      <c r="F15" s="216"/>
      <c r="G15" s="217"/>
      <c r="H15" s="218"/>
      <c r="I15" s="76"/>
    </row>
    <row r="16" spans="1:9 16384:16384" ht="34.5" customHeight="1" x14ac:dyDescent="0.25">
      <c r="A16" s="303" t="s">
        <v>141</v>
      </c>
      <c r="B16" s="303"/>
      <c r="C16" s="303"/>
      <c r="D16" s="303"/>
      <c r="E16" s="303"/>
      <c r="F16" s="303"/>
      <c r="G16" s="303"/>
      <c r="H16" s="303"/>
      <c r="I16" s="76"/>
    </row>
    <row r="17" spans="1:15" ht="139.5" customHeight="1" x14ac:dyDescent="0.25">
      <c r="A17" s="303" t="s">
        <v>149</v>
      </c>
      <c r="B17" s="303"/>
      <c r="C17" s="303"/>
      <c r="D17" s="303"/>
      <c r="E17" s="303"/>
      <c r="F17" s="303"/>
      <c r="G17" s="303"/>
      <c r="H17" s="303"/>
    </row>
    <row r="18" spans="1:15" hidden="1" x14ac:dyDescent="0.25">
      <c r="A18" s="222"/>
      <c r="B18" s="222"/>
      <c r="C18" s="222"/>
      <c r="D18" s="222"/>
      <c r="E18" s="222"/>
      <c r="F18" s="222"/>
      <c r="G18" s="222"/>
      <c r="H18" s="222"/>
      <c r="O18" s="221"/>
    </row>
    <row r="19" spans="1:15" hidden="1" x14ac:dyDescent="0.25">
      <c r="A19" s="299"/>
      <c r="B19" s="299"/>
      <c r="C19" s="250"/>
      <c r="D19" s="250"/>
      <c r="E19" s="250"/>
      <c r="F19" s="299"/>
      <c r="G19" s="305"/>
      <c r="H19" s="305"/>
      <c r="O19" s="221"/>
    </row>
    <row r="20" spans="1:15" hidden="1" x14ac:dyDescent="0.25">
      <c r="A20" s="223"/>
      <c r="H20" s="155"/>
      <c r="O20" s="221"/>
    </row>
    <row r="21" spans="1:15" hidden="1" x14ac:dyDescent="0.25">
      <c r="A21" s="250"/>
      <c r="B21" s="304"/>
      <c r="C21" s="304"/>
      <c r="D21" s="304"/>
      <c r="E21" s="304"/>
      <c r="F21" s="304"/>
      <c r="G21" s="304"/>
      <c r="H21" s="304"/>
      <c r="O21" s="221"/>
    </row>
    <row r="22" spans="1:15" hidden="1" x14ac:dyDescent="0.25">
      <c r="H22" s="155"/>
    </row>
    <row r="23" spans="1:15" hidden="1" x14ac:dyDescent="0.25">
      <c r="H23" s="155"/>
    </row>
    <row r="24" spans="1:15" hidden="1" x14ac:dyDescent="0.25">
      <c r="H24" s="155"/>
    </row>
    <row r="25" spans="1:15" hidden="1" x14ac:dyDescent="0.25">
      <c r="H25" s="155"/>
    </row>
    <row r="26" spans="1:15" hidden="1" x14ac:dyDescent="0.25">
      <c r="H26" s="155"/>
    </row>
    <row r="27" spans="1:15" hidden="1" x14ac:dyDescent="0.25">
      <c r="H27" s="155"/>
    </row>
    <row r="28" spans="1:15" hidden="1" x14ac:dyDescent="0.25">
      <c r="H28" s="155"/>
    </row>
    <row r="29" spans="1:15" hidden="1" x14ac:dyDescent="0.25">
      <c r="H29" s="155"/>
    </row>
    <row r="30" spans="1:15" hidden="1" x14ac:dyDescent="0.25">
      <c r="H30" s="155"/>
    </row>
    <row r="31" spans="1:15" hidden="1" x14ac:dyDescent="0.25">
      <c r="H31" s="155"/>
    </row>
    <row r="32" spans="1:15" hidden="1" x14ac:dyDescent="0.25">
      <c r="H32" s="155"/>
    </row>
    <row r="33" spans="8:8" hidden="1" x14ac:dyDescent="0.25">
      <c r="H33" s="155"/>
    </row>
    <row r="34" spans="8:8" hidden="1" x14ac:dyDescent="0.25">
      <c r="H34" s="155"/>
    </row>
    <row r="35" spans="8:8" hidden="1" x14ac:dyDescent="0.25">
      <c r="H35" s="155"/>
    </row>
    <row r="36" spans="8:8" hidden="1" x14ac:dyDescent="0.25">
      <c r="H36" s="155"/>
    </row>
    <row r="37" spans="8:8" hidden="1" x14ac:dyDescent="0.25">
      <c r="H37" s="155"/>
    </row>
    <row r="38" spans="8:8" hidden="1" x14ac:dyDescent="0.25">
      <c r="H38" s="155"/>
    </row>
    <row r="39" spans="8:8" hidden="1" x14ac:dyDescent="0.25">
      <c r="H39" s="155"/>
    </row>
    <row r="40" spans="8:8" hidden="1" x14ac:dyDescent="0.25">
      <c r="H40" s="155"/>
    </row>
    <row r="41" spans="8:8" hidden="1" x14ac:dyDescent="0.25">
      <c r="H41" s="155"/>
    </row>
    <row r="42" spans="8:8" hidden="1" x14ac:dyDescent="0.25">
      <c r="H42" s="155"/>
    </row>
    <row r="43" spans="8:8" hidden="1" x14ac:dyDescent="0.25">
      <c r="H43" s="155"/>
    </row>
    <row r="44" spans="8:8" hidden="1" x14ac:dyDescent="0.25">
      <c r="H44" s="155"/>
    </row>
    <row r="45" spans="8:8" hidden="1" x14ac:dyDescent="0.25">
      <c r="H45" s="155"/>
    </row>
    <row r="46" spans="8:8" hidden="1" x14ac:dyDescent="0.25">
      <c r="H46" s="155"/>
    </row>
    <row r="47" spans="8:8" hidden="1" x14ac:dyDescent="0.25">
      <c r="H47" s="155"/>
    </row>
    <row r="48" spans="8:8" hidden="1" x14ac:dyDescent="0.25">
      <c r="H48" s="155"/>
    </row>
    <row r="49" spans="8:8" hidden="1" x14ac:dyDescent="0.25">
      <c r="H49" s="155"/>
    </row>
    <row r="50" spans="8:8" hidden="1" x14ac:dyDescent="0.25">
      <c r="H50" s="155"/>
    </row>
    <row r="51" spans="8:8" hidden="1" x14ac:dyDescent="0.25">
      <c r="H51" s="155"/>
    </row>
    <row r="52" spans="8:8" hidden="1" x14ac:dyDescent="0.25">
      <c r="H52" s="155"/>
    </row>
    <row r="53" spans="8:8" hidden="1" x14ac:dyDescent="0.25">
      <c r="H53" s="155"/>
    </row>
    <row r="54" spans="8:8" hidden="1" x14ac:dyDescent="0.25">
      <c r="H54" s="155"/>
    </row>
    <row r="55" spans="8:8" hidden="1" x14ac:dyDescent="0.25">
      <c r="H55" s="155"/>
    </row>
    <row r="56" spans="8:8" hidden="1" x14ac:dyDescent="0.25">
      <c r="H56" s="155"/>
    </row>
    <row r="57" spans="8:8" hidden="1" x14ac:dyDescent="0.25">
      <c r="H57" s="155"/>
    </row>
    <row r="58" spans="8:8" hidden="1" x14ac:dyDescent="0.25">
      <c r="H58" s="155"/>
    </row>
    <row r="59" spans="8:8" hidden="1" x14ac:dyDescent="0.25">
      <c r="H59" s="155"/>
    </row>
    <row r="60" spans="8:8" hidden="1" x14ac:dyDescent="0.25">
      <c r="H60" s="155"/>
    </row>
    <row r="61" spans="8:8" hidden="1" x14ac:dyDescent="0.25">
      <c r="H61" s="155"/>
    </row>
    <row r="62" spans="8:8" hidden="1" x14ac:dyDescent="0.25">
      <c r="H62" s="155"/>
    </row>
    <row r="63" spans="8:8" hidden="1" x14ac:dyDescent="0.25">
      <c r="H63" s="155"/>
    </row>
    <row r="64" spans="8:8" hidden="1" x14ac:dyDescent="0.25">
      <c r="H64" s="155"/>
    </row>
    <row r="65" spans="8:8" hidden="1" x14ac:dyDescent="0.25">
      <c r="H65" s="155"/>
    </row>
    <row r="66" spans="8:8" hidden="1" x14ac:dyDescent="0.25">
      <c r="H66" s="155"/>
    </row>
    <row r="67" spans="8:8" hidden="1" x14ac:dyDescent="0.25">
      <c r="H67" s="155"/>
    </row>
    <row r="68" spans="8:8" hidden="1" x14ac:dyDescent="0.25">
      <c r="H68" s="155"/>
    </row>
    <row r="69" spans="8:8" hidden="1" x14ac:dyDescent="0.25">
      <c r="H69" s="155"/>
    </row>
    <row r="70" spans="8:8" hidden="1" x14ac:dyDescent="0.25">
      <c r="H70" s="155"/>
    </row>
    <row r="71" spans="8:8" hidden="1" x14ac:dyDescent="0.25">
      <c r="H71" s="155"/>
    </row>
    <row r="72" spans="8:8" hidden="1" x14ac:dyDescent="0.25">
      <c r="H72" s="155"/>
    </row>
    <row r="73" spans="8:8" hidden="1" x14ac:dyDescent="0.25">
      <c r="H73" s="155"/>
    </row>
    <row r="74" spans="8:8" hidden="1" x14ac:dyDescent="0.25">
      <c r="H74" s="155"/>
    </row>
    <row r="75" spans="8:8" hidden="1" x14ac:dyDescent="0.25">
      <c r="H75" s="155"/>
    </row>
    <row r="76" spans="8:8" hidden="1" x14ac:dyDescent="0.25">
      <c r="H76" s="155"/>
    </row>
    <row r="77" spans="8:8" hidden="1" x14ac:dyDescent="0.25">
      <c r="H77" s="155"/>
    </row>
    <row r="78" spans="8:8" hidden="1" x14ac:dyDescent="0.25">
      <c r="H78" s="155"/>
    </row>
    <row r="79" spans="8:8" hidden="1" x14ac:dyDescent="0.25">
      <c r="H79" s="155"/>
    </row>
    <row r="80" spans="8:8" hidden="1" x14ac:dyDescent="0.25">
      <c r="H80" s="155"/>
    </row>
    <row r="81" spans="8:8" hidden="1" x14ac:dyDescent="0.25">
      <c r="H81" s="155"/>
    </row>
    <row r="82" spans="8:8" hidden="1" x14ac:dyDescent="0.25">
      <c r="H82" s="155"/>
    </row>
    <row r="83" spans="8:8" hidden="1" x14ac:dyDescent="0.25">
      <c r="H83" s="155"/>
    </row>
    <row r="84" spans="8:8" hidden="1" x14ac:dyDescent="0.25">
      <c r="H84" s="155"/>
    </row>
    <row r="85" spans="8:8" hidden="1" x14ac:dyDescent="0.25">
      <c r="H85" s="155"/>
    </row>
    <row r="86" spans="8:8" hidden="1" x14ac:dyDescent="0.25">
      <c r="H86" s="155"/>
    </row>
    <row r="87" spans="8:8" hidden="1" x14ac:dyDescent="0.25">
      <c r="H87" s="155"/>
    </row>
    <row r="88" spans="8:8" hidden="1" x14ac:dyDescent="0.25">
      <c r="H88" s="155"/>
    </row>
    <row r="89" spans="8:8" hidden="1" x14ac:dyDescent="0.25">
      <c r="H89" s="155"/>
    </row>
    <row r="90" spans="8:8" hidden="1" x14ac:dyDescent="0.25">
      <c r="H90" s="155"/>
    </row>
    <row r="91" spans="8:8" hidden="1" x14ac:dyDescent="0.25">
      <c r="H91" s="155"/>
    </row>
    <row r="92" spans="8:8" hidden="1" x14ac:dyDescent="0.25">
      <c r="H92" s="155"/>
    </row>
    <row r="93" spans="8:8" hidden="1" x14ac:dyDescent="0.25">
      <c r="H93" s="155"/>
    </row>
    <row r="94" spans="8:8" hidden="1" x14ac:dyDescent="0.25">
      <c r="H94" s="155"/>
    </row>
    <row r="95" spans="8:8" hidden="1" x14ac:dyDescent="0.25">
      <c r="H95" s="155"/>
    </row>
    <row r="96" spans="8:8" hidden="1" x14ac:dyDescent="0.25">
      <c r="H96" s="155"/>
    </row>
    <row r="97" spans="8:8" hidden="1" x14ac:dyDescent="0.25">
      <c r="H97" s="155"/>
    </row>
    <row r="98" spans="8:8" hidden="1" x14ac:dyDescent="0.25">
      <c r="H98" s="155"/>
    </row>
    <row r="99" spans="8:8" hidden="1" x14ac:dyDescent="0.25">
      <c r="H99" s="155"/>
    </row>
    <row r="100" spans="8:8" hidden="1" x14ac:dyDescent="0.25">
      <c r="H100" s="155"/>
    </row>
    <row r="101" spans="8:8" hidden="1" x14ac:dyDescent="0.25">
      <c r="H101" s="155"/>
    </row>
    <row r="102" spans="8:8" hidden="1" x14ac:dyDescent="0.25">
      <c r="H102" s="155"/>
    </row>
    <row r="103" spans="8:8" hidden="1" x14ac:dyDescent="0.25">
      <c r="H103" s="155"/>
    </row>
    <row r="104" spans="8:8" hidden="1" x14ac:dyDescent="0.25">
      <c r="H104" s="155"/>
    </row>
    <row r="105" spans="8:8" hidden="1" x14ac:dyDescent="0.25">
      <c r="H105" s="155"/>
    </row>
    <row r="106" spans="8:8" hidden="1" x14ac:dyDescent="0.25">
      <c r="H106" s="155"/>
    </row>
    <row r="107" spans="8:8" hidden="1" x14ac:dyDescent="0.25">
      <c r="H107" s="155"/>
    </row>
    <row r="108" spans="8:8" hidden="1" x14ac:dyDescent="0.25">
      <c r="H108" s="155"/>
    </row>
    <row r="109" spans="8:8" hidden="1" x14ac:dyDescent="0.25">
      <c r="H109" s="155"/>
    </row>
    <row r="110" spans="8:8" hidden="1" x14ac:dyDescent="0.25">
      <c r="H110" s="155"/>
    </row>
    <row r="111" spans="8:8" hidden="1" x14ac:dyDescent="0.25">
      <c r="H111" s="155"/>
    </row>
    <row r="112" spans="8:8" hidden="1" x14ac:dyDescent="0.25">
      <c r="H112" s="155"/>
    </row>
    <row r="113" spans="8:8" hidden="1" x14ac:dyDescent="0.25">
      <c r="H113" s="155"/>
    </row>
    <row r="114" spans="8:8" hidden="1" x14ac:dyDescent="0.25">
      <c r="H114" s="155"/>
    </row>
    <row r="115" spans="8:8" hidden="1" x14ac:dyDescent="0.25">
      <c r="H115" s="155"/>
    </row>
    <row r="116" spans="8:8" hidden="1" x14ac:dyDescent="0.25">
      <c r="H116" s="155"/>
    </row>
    <row r="117" spans="8:8" hidden="1" x14ac:dyDescent="0.25">
      <c r="H117" s="155"/>
    </row>
    <row r="118" spans="8:8" hidden="1" x14ac:dyDescent="0.25">
      <c r="H118" s="155"/>
    </row>
    <row r="119" spans="8:8" hidden="1" x14ac:dyDescent="0.25">
      <c r="H119" s="155"/>
    </row>
    <row r="120" spans="8:8" hidden="1" x14ac:dyDescent="0.25">
      <c r="H120" s="155"/>
    </row>
    <row r="121" spans="8:8" hidden="1" x14ac:dyDescent="0.25">
      <c r="H121" s="155"/>
    </row>
    <row r="122" spans="8:8" hidden="1" x14ac:dyDescent="0.25">
      <c r="H122" s="155"/>
    </row>
    <row r="123" spans="8:8" hidden="1" x14ac:dyDescent="0.25">
      <c r="H123" s="155"/>
    </row>
    <row r="124" spans="8:8" hidden="1" x14ac:dyDescent="0.25">
      <c r="H124" s="155"/>
    </row>
    <row r="125" spans="8:8" hidden="1" x14ac:dyDescent="0.25">
      <c r="H125" s="155"/>
    </row>
    <row r="126" spans="8:8" hidden="1" x14ac:dyDescent="0.25">
      <c r="H126" s="155"/>
    </row>
    <row r="127" spans="8:8" hidden="1" x14ac:dyDescent="0.25">
      <c r="H127" s="155"/>
    </row>
    <row r="128" spans="8:8" hidden="1" x14ac:dyDescent="0.25">
      <c r="H128" s="155"/>
    </row>
    <row r="129" spans="8:8" hidden="1" x14ac:dyDescent="0.25">
      <c r="H129" s="155"/>
    </row>
    <row r="130" spans="8:8" hidden="1" x14ac:dyDescent="0.25">
      <c r="H130" s="155"/>
    </row>
    <row r="131" spans="8:8" hidden="1" x14ac:dyDescent="0.25">
      <c r="H131" s="155"/>
    </row>
    <row r="132" spans="8:8" hidden="1" x14ac:dyDescent="0.25">
      <c r="H132" s="155"/>
    </row>
    <row r="133" spans="8:8" hidden="1" x14ac:dyDescent="0.25">
      <c r="H133" s="155"/>
    </row>
    <row r="134" spans="8:8" hidden="1" x14ac:dyDescent="0.25">
      <c r="H134" s="155"/>
    </row>
    <row r="135" spans="8:8" hidden="1" x14ac:dyDescent="0.25">
      <c r="H135" s="155"/>
    </row>
    <row r="136" spans="8:8" hidden="1" x14ac:dyDescent="0.25">
      <c r="H136" s="155"/>
    </row>
    <row r="137" spans="8:8" hidden="1" x14ac:dyDescent="0.25">
      <c r="H137" s="155"/>
    </row>
    <row r="138" spans="8:8" hidden="1" x14ac:dyDescent="0.25">
      <c r="H138" s="155"/>
    </row>
    <row r="139" spans="8:8" hidden="1" x14ac:dyDescent="0.25">
      <c r="H139" s="155"/>
    </row>
    <row r="140" spans="8:8" hidden="1" x14ac:dyDescent="0.25">
      <c r="H140" s="155"/>
    </row>
    <row r="141" spans="8:8" hidden="1" x14ac:dyDescent="0.25">
      <c r="H141" s="155"/>
    </row>
    <row r="142" spans="8:8" hidden="1" x14ac:dyDescent="0.25">
      <c r="H142" s="155"/>
    </row>
    <row r="143" spans="8:8" hidden="1" x14ac:dyDescent="0.25">
      <c r="H143" s="155"/>
    </row>
    <row r="144" spans="8:8" hidden="1" x14ac:dyDescent="0.25">
      <c r="H144" s="155"/>
    </row>
    <row r="145" spans="8:8" hidden="1" x14ac:dyDescent="0.25">
      <c r="H145" s="155"/>
    </row>
    <row r="146" spans="8:8" hidden="1" x14ac:dyDescent="0.25">
      <c r="H146" s="155"/>
    </row>
    <row r="147" spans="8:8" hidden="1" x14ac:dyDescent="0.25">
      <c r="H147" s="155"/>
    </row>
    <row r="148" spans="8:8" hidden="1" x14ac:dyDescent="0.25">
      <c r="H148" s="155"/>
    </row>
    <row r="149" spans="8:8" hidden="1" x14ac:dyDescent="0.25">
      <c r="H149" s="155"/>
    </row>
    <row r="150" spans="8:8" hidden="1" x14ac:dyDescent="0.25">
      <c r="H150" s="155"/>
    </row>
    <row r="151" spans="8:8" hidden="1" x14ac:dyDescent="0.25">
      <c r="H151" s="155"/>
    </row>
    <row r="152" spans="8:8" hidden="1" x14ac:dyDescent="0.25">
      <c r="H152" s="155"/>
    </row>
    <row r="153" spans="8:8" hidden="1" x14ac:dyDescent="0.25">
      <c r="H153" s="155"/>
    </row>
    <row r="154" spans="8:8" hidden="1" x14ac:dyDescent="0.25">
      <c r="H154" s="155"/>
    </row>
    <row r="155" spans="8:8" hidden="1" x14ac:dyDescent="0.25">
      <c r="H155" s="155"/>
    </row>
    <row r="156" spans="8:8" hidden="1" x14ac:dyDescent="0.25">
      <c r="H156" s="155"/>
    </row>
    <row r="157" spans="8:8" hidden="1" x14ac:dyDescent="0.25">
      <c r="H157" s="155"/>
    </row>
    <row r="158" spans="8:8" hidden="1" x14ac:dyDescent="0.25">
      <c r="H158" s="155"/>
    </row>
    <row r="159" spans="8:8" hidden="1" x14ac:dyDescent="0.25">
      <c r="H159" s="155"/>
    </row>
    <row r="160" spans="8:8" hidden="1" x14ac:dyDescent="0.25">
      <c r="H160" s="155"/>
    </row>
    <row r="161" spans="8:8" hidden="1" x14ac:dyDescent="0.25">
      <c r="H161" s="155"/>
    </row>
    <row r="162" spans="8:8" hidden="1" x14ac:dyDescent="0.25">
      <c r="H162" s="155"/>
    </row>
    <row r="163" spans="8:8" hidden="1" x14ac:dyDescent="0.25">
      <c r="H163" s="155"/>
    </row>
    <row r="164" spans="8:8" hidden="1" x14ac:dyDescent="0.25">
      <c r="H164" s="155"/>
    </row>
    <row r="165" spans="8:8" hidden="1" x14ac:dyDescent="0.25">
      <c r="H165" s="155"/>
    </row>
    <row r="166" spans="8:8" hidden="1" x14ac:dyDescent="0.25">
      <c r="H166" s="155"/>
    </row>
    <row r="167" spans="8:8" hidden="1" x14ac:dyDescent="0.25">
      <c r="H167" s="155"/>
    </row>
    <row r="168" spans="8:8" hidden="1" x14ac:dyDescent="0.25">
      <c r="H168" s="155"/>
    </row>
    <row r="169" spans="8:8" hidden="1" x14ac:dyDescent="0.25">
      <c r="H169" s="155"/>
    </row>
    <row r="170" spans="8:8" hidden="1" x14ac:dyDescent="0.25">
      <c r="H170" s="155"/>
    </row>
    <row r="171" spans="8:8" hidden="1" x14ac:dyDescent="0.25">
      <c r="H171" s="155"/>
    </row>
    <row r="172" spans="8:8" hidden="1" x14ac:dyDescent="0.25">
      <c r="H172" s="155"/>
    </row>
    <row r="173" spans="8:8" hidden="1" x14ac:dyDescent="0.25">
      <c r="H173" s="155"/>
    </row>
    <row r="174" spans="8:8" hidden="1" x14ac:dyDescent="0.25">
      <c r="H174" s="155"/>
    </row>
    <row r="175" spans="8:8" hidden="1" x14ac:dyDescent="0.25">
      <c r="H175" s="155"/>
    </row>
    <row r="176" spans="8:8" hidden="1" x14ac:dyDescent="0.25">
      <c r="H176" s="155"/>
    </row>
    <row r="177" spans="8:8" hidden="1" x14ac:dyDescent="0.25">
      <c r="H177" s="155"/>
    </row>
    <row r="178" spans="8:8" hidden="1" x14ac:dyDescent="0.25">
      <c r="H178" s="155"/>
    </row>
    <row r="179" spans="8:8" hidden="1" x14ac:dyDescent="0.25">
      <c r="H179" s="155"/>
    </row>
    <row r="180" spans="8:8" hidden="1" x14ac:dyDescent="0.25">
      <c r="H180" s="155"/>
    </row>
    <row r="181" spans="8:8" hidden="1" x14ac:dyDescent="0.25">
      <c r="H181" s="155"/>
    </row>
    <row r="182" spans="8:8" hidden="1" x14ac:dyDescent="0.25">
      <c r="H182" s="155"/>
    </row>
    <row r="183" spans="8:8" hidden="1" x14ac:dyDescent="0.25">
      <c r="H183" s="155"/>
    </row>
    <row r="184" spans="8:8" hidden="1" x14ac:dyDescent="0.25">
      <c r="H184" s="155"/>
    </row>
    <row r="185" spans="8:8" hidden="1" x14ac:dyDescent="0.25">
      <c r="H185" s="155"/>
    </row>
    <row r="186" spans="8:8" hidden="1" x14ac:dyDescent="0.25">
      <c r="H186" s="155"/>
    </row>
    <row r="187" spans="8:8" hidden="1" x14ac:dyDescent="0.25">
      <c r="H187" s="155"/>
    </row>
    <row r="188" spans="8:8" hidden="1" x14ac:dyDescent="0.25">
      <c r="H188" s="155"/>
    </row>
    <row r="189" spans="8:8" hidden="1" x14ac:dyDescent="0.25">
      <c r="H189" s="155"/>
    </row>
    <row r="190" spans="8:8" hidden="1" x14ac:dyDescent="0.25">
      <c r="H190" s="155"/>
    </row>
    <row r="191" spans="8:8" hidden="1" x14ac:dyDescent="0.25">
      <c r="H191" s="155"/>
    </row>
    <row r="192" spans="8:8" hidden="1" x14ac:dyDescent="0.25">
      <c r="H192" s="155"/>
    </row>
    <row r="193" spans="8:8" hidden="1" x14ac:dyDescent="0.25">
      <c r="H193" s="155"/>
    </row>
    <row r="194" spans="8:8" hidden="1" x14ac:dyDescent="0.25">
      <c r="H194" s="155"/>
    </row>
    <row r="195" spans="8:8" hidden="1" x14ac:dyDescent="0.25">
      <c r="H195" s="155"/>
    </row>
    <row r="196" spans="8:8" hidden="1" x14ac:dyDescent="0.25">
      <c r="H196" s="155"/>
    </row>
    <row r="197" spans="8:8" hidden="1" x14ac:dyDescent="0.25">
      <c r="H197" s="155"/>
    </row>
    <row r="198" spans="8:8" hidden="1" x14ac:dyDescent="0.25">
      <c r="H198" s="155"/>
    </row>
    <row r="199" spans="8:8" hidden="1" x14ac:dyDescent="0.25">
      <c r="H199" s="155"/>
    </row>
    <row r="200" spans="8:8" hidden="1" x14ac:dyDescent="0.25">
      <c r="H200" s="155"/>
    </row>
    <row r="201" spans="8:8" hidden="1" x14ac:dyDescent="0.25">
      <c r="H201" s="155"/>
    </row>
    <row r="202" spans="8:8" hidden="1" x14ac:dyDescent="0.25">
      <c r="H202" s="155"/>
    </row>
    <row r="203" spans="8:8" hidden="1" x14ac:dyDescent="0.25">
      <c r="H203" s="155"/>
    </row>
    <row r="204" spans="8:8" hidden="1" x14ac:dyDescent="0.25">
      <c r="H204" s="155"/>
    </row>
    <row r="205" spans="8:8" hidden="1" x14ac:dyDescent="0.25">
      <c r="H205" s="155"/>
    </row>
    <row r="206" spans="8:8" hidden="1" x14ac:dyDescent="0.25">
      <c r="H206" s="155"/>
    </row>
    <row r="207" spans="8:8" hidden="1" x14ac:dyDescent="0.25">
      <c r="H207" s="155"/>
    </row>
    <row r="208" spans="8:8" hidden="1" x14ac:dyDescent="0.25">
      <c r="H208" s="155"/>
    </row>
    <row r="209" spans="8:8" hidden="1" x14ac:dyDescent="0.25">
      <c r="H209" s="155"/>
    </row>
    <row r="210" spans="8:8" hidden="1" x14ac:dyDescent="0.25">
      <c r="H210" s="155"/>
    </row>
    <row r="211" spans="8:8" hidden="1" x14ac:dyDescent="0.25">
      <c r="H211" s="155"/>
    </row>
    <row r="212" spans="8:8" hidden="1" x14ac:dyDescent="0.25">
      <c r="H212" s="155"/>
    </row>
    <row r="213" spans="8:8" hidden="1" x14ac:dyDescent="0.25">
      <c r="H213" s="155"/>
    </row>
    <row r="214" spans="8:8" hidden="1" x14ac:dyDescent="0.25">
      <c r="H214" s="155"/>
    </row>
    <row r="215" spans="8:8" hidden="1" x14ac:dyDescent="0.25">
      <c r="H215" s="155"/>
    </row>
    <row r="216" spans="8:8" hidden="1" x14ac:dyDescent="0.25">
      <c r="H216" s="155"/>
    </row>
    <row r="217" spans="8:8" hidden="1" x14ac:dyDescent="0.25">
      <c r="H217" s="155"/>
    </row>
    <row r="218" spans="8:8" hidden="1" x14ac:dyDescent="0.25">
      <c r="H218" s="155"/>
    </row>
    <row r="219" spans="8:8" hidden="1" x14ac:dyDescent="0.25">
      <c r="H219" s="155"/>
    </row>
    <row r="220" spans="8:8" hidden="1" x14ac:dyDescent="0.25">
      <c r="H220" s="155"/>
    </row>
    <row r="221" spans="8:8" hidden="1" x14ac:dyDescent="0.25">
      <c r="H221" s="155"/>
    </row>
    <row r="222" spans="8:8" hidden="1" x14ac:dyDescent="0.25">
      <c r="H222" s="155"/>
    </row>
    <row r="223" spans="8:8" hidden="1" x14ac:dyDescent="0.25">
      <c r="H223" s="155"/>
    </row>
    <row r="224" spans="8:8" hidden="1" x14ac:dyDescent="0.25">
      <c r="H224" s="155"/>
    </row>
    <row r="225" spans="8:8" hidden="1" x14ac:dyDescent="0.25">
      <c r="H225" s="155"/>
    </row>
    <row r="226" spans="8:8" hidden="1" x14ac:dyDescent="0.25">
      <c r="H226" s="155"/>
    </row>
    <row r="227" spans="8:8" hidden="1" x14ac:dyDescent="0.25">
      <c r="H227" s="155"/>
    </row>
    <row r="228" spans="8:8" hidden="1" x14ac:dyDescent="0.25">
      <c r="H228" s="155"/>
    </row>
    <row r="229" spans="8:8" hidden="1" x14ac:dyDescent="0.25">
      <c r="H229" s="155"/>
    </row>
    <row r="230" spans="8:8" hidden="1" x14ac:dyDescent="0.25">
      <c r="H230" s="155"/>
    </row>
    <row r="231" spans="8:8" hidden="1" x14ac:dyDescent="0.25">
      <c r="H231" s="155"/>
    </row>
    <row r="232" spans="8:8" hidden="1" x14ac:dyDescent="0.25">
      <c r="H232" s="155"/>
    </row>
    <row r="233" spans="8:8" hidden="1" x14ac:dyDescent="0.25">
      <c r="H233" s="155"/>
    </row>
    <row r="234" spans="8:8" hidden="1" x14ac:dyDescent="0.25">
      <c r="H234" s="155"/>
    </row>
    <row r="235" spans="8:8" hidden="1" x14ac:dyDescent="0.25">
      <c r="H235" s="155"/>
    </row>
    <row r="236" spans="8:8" hidden="1" x14ac:dyDescent="0.25">
      <c r="H236" s="155"/>
    </row>
    <row r="237" spans="8:8" hidden="1" x14ac:dyDescent="0.25">
      <c r="H237" s="155"/>
    </row>
    <row r="238" spans="8:8" hidden="1" x14ac:dyDescent="0.25">
      <c r="H238" s="155"/>
    </row>
    <row r="239" spans="8:8" hidden="1" x14ac:dyDescent="0.25">
      <c r="H239" s="155"/>
    </row>
    <row r="240" spans="8:8" hidden="1" x14ac:dyDescent="0.25">
      <c r="H240" s="155"/>
    </row>
    <row r="241" spans="8:8" hidden="1" x14ac:dyDescent="0.25">
      <c r="H241" s="155"/>
    </row>
    <row r="242" spans="8:8" hidden="1" x14ac:dyDescent="0.25">
      <c r="H242" s="155"/>
    </row>
    <row r="243" spans="8:8" hidden="1" x14ac:dyDescent="0.25">
      <c r="H243" s="155"/>
    </row>
    <row r="244" spans="8:8" hidden="1" x14ac:dyDescent="0.25">
      <c r="H244" s="155"/>
    </row>
    <row r="245" spans="8:8" hidden="1" x14ac:dyDescent="0.25">
      <c r="H245" s="155"/>
    </row>
    <row r="246" spans="8:8" hidden="1" x14ac:dyDescent="0.25">
      <c r="H246" s="155"/>
    </row>
    <row r="247" spans="8:8" hidden="1" x14ac:dyDescent="0.25">
      <c r="H247" s="155"/>
    </row>
    <row r="248" spans="8:8" hidden="1" x14ac:dyDescent="0.25">
      <c r="H248" s="155"/>
    </row>
    <row r="249" spans="8:8" hidden="1" x14ac:dyDescent="0.25">
      <c r="H249" s="155"/>
    </row>
    <row r="250" spans="8:8" hidden="1" x14ac:dyDescent="0.25">
      <c r="H250" s="155"/>
    </row>
    <row r="251" spans="8:8" hidden="1" x14ac:dyDescent="0.25">
      <c r="H251" s="155"/>
    </row>
    <row r="252" spans="8:8" hidden="1" x14ac:dyDescent="0.25">
      <c r="H252" s="155"/>
    </row>
    <row r="253" spans="8:8" hidden="1" x14ac:dyDescent="0.25">
      <c r="H253" s="155"/>
    </row>
    <row r="254" spans="8:8" hidden="1" x14ac:dyDescent="0.25">
      <c r="H254" s="155"/>
    </row>
    <row r="255" spans="8:8" hidden="1" x14ac:dyDescent="0.25">
      <c r="H255" s="155"/>
    </row>
    <row r="256" spans="8:8" hidden="1" x14ac:dyDescent="0.25">
      <c r="H256" s="155"/>
    </row>
    <row r="257" spans="8:8" hidden="1" x14ac:dyDescent="0.25">
      <c r="H257" s="155"/>
    </row>
    <row r="258" spans="8:8" hidden="1" x14ac:dyDescent="0.25">
      <c r="H258" s="155"/>
    </row>
    <row r="259" spans="8:8" hidden="1" x14ac:dyDescent="0.25">
      <c r="H259" s="155"/>
    </row>
    <row r="260" spans="8:8" hidden="1" x14ac:dyDescent="0.25">
      <c r="H260" s="155"/>
    </row>
    <row r="261" spans="8:8" hidden="1" x14ac:dyDescent="0.25">
      <c r="H261" s="155"/>
    </row>
    <row r="262" spans="8:8" hidden="1" x14ac:dyDescent="0.25">
      <c r="H262" s="155"/>
    </row>
    <row r="263" spans="8:8" hidden="1" x14ac:dyDescent="0.25">
      <c r="H263" s="155"/>
    </row>
    <row r="264" spans="8:8" hidden="1" x14ac:dyDescent="0.25">
      <c r="H264" s="155"/>
    </row>
    <row r="265" spans="8:8" hidden="1" x14ac:dyDescent="0.25">
      <c r="H265" s="155"/>
    </row>
    <row r="266" spans="8:8" hidden="1" x14ac:dyDescent="0.25">
      <c r="H266" s="155"/>
    </row>
    <row r="267" spans="8:8" hidden="1" x14ac:dyDescent="0.25">
      <c r="H267" s="155"/>
    </row>
    <row r="268" spans="8:8" hidden="1" x14ac:dyDescent="0.25">
      <c r="H268" s="155"/>
    </row>
    <row r="269" spans="8:8" hidden="1" x14ac:dyDescent="0.25">
      <c r="H269" s="155"/>
    </row>
    <row r="270" spans="8:8" hidden="1" x14ac:dyDescent="0.25">
      <c r="H270" s="155"/>
    </row>
    <row r="271" spans="8:8" hidden="1" x14ac:dyDescent="0.25">
      <c r="H271" s="155"/>
    </row>
    <row r="272" spans="8:8" hidden="1" x14ac:dyDescent="0.25">
      <c r="H272" s="155"/>
    </row>
    <row r="273" spans="8:8" hidden="1" x14ac:dyDescent="0.25">
      <c r="H273" s="155"/>
    </row>
    <row r="274" spans="8:8" hidden="1" x14ac:dyDescent="0.25">
      <c r="H274" s="155"/>
    </row>
    <row r="275" spans="8:8" hidden="1" x14ac:dyDescent="0.25">
      <c r="H275" s="155"/>
    </row>
    <row r="276" spans="8:8" hidden="1" x14ac:dyDescent="0.25">
      <c r="H276" s="155"/>
    </row>
    <row r="277" spans="8:8" hidden="1" x14ac:dyDescent="0.25">
      <c r="H277" s="155"/>
    </row>
    <row r="278" spans="8:8" hidden="1" x14ac:dyDescent="0.25">
      <c r="H278" s="155"/>
    </row>
    <row r="279" spans="8:8" hidden="1" x14ac:dyDescent="0.25">
      <c r="H279" s="155"/>
    </row>
    <row r="280" spans="8:8" hidden="1" x14ac:dyDescent="0.25">
      <c r="H280" s="155"/>
    </row>
    <row r="281" spans="8:8" hidden="1" x14ac:dyDescent="0.25">
      <c r="H281" s="155"/>
    </row>
    <row r="282" spans="8:8" hidden="1" x14ac:dyDescent="0.25">
      <c r="H282" s="155"/>
    </row>
    <row r="283" spans="8:8" hidden="1" x14ac:dyDescent="0.25">
      <c r="H283" s="155"/>
    </row>
    <row r="284" spans="8:8" hidden="1" x14ac:dyDescent="0.25">
      <c r="H284" s="155"/>
    </row>
    <row r="285" spans="8:8" hidden="1" x14ac:dyDescent="0.25">
      <c r="H285" s="155"/>
    </row>
    <row r="286" spans="8:8" hidden="1" x14ac:dyDescent="0.25">
      <c r="H286" s="155"/>
    </row>
    <row r="287" spans="8:8" hidden="1" x14ac:dyDescent="0.25">
      <c r="H287" s="155"/>
    </row>
    <row r="288" spans="8:8" hidden="1" x14ac:dyDescent="0.25">
      <c r="H288" s="155"/>
    </row>
    <row r="289" spans="8:8" hidden="1" x14ac:dyDescent="0.25">
      <c r="H289" s="155"/>
    </row>
    <row r="290" spans="8:8" hidden="1" x14ac:dyDescent="0.25">
      <c r="H290" s="155"/>
    </row>
    <row r="291" spans="8:8" hidden="1" x14ac:dyDescent="0.25">
      <c r="H291" s="155"/>
    </row>
    <row r="292" spans="8:8" hidden="1" x14ac:dyDescent="0.25">
      <c r="H292" s="155"/>
    </row>
    <row r="293" spans="8:8" hidden="1" x14ac:dyDescent="0.25">
      <c r="H293" s="155"/>
    </row>
    <row r="294" spans="8:8" hidden="1" x14ac:dyDescent="0.25">
      <c r="H294" s="155"/>
    </row>
    <row r="295" spans="8:8" hidden="1" x14ac:dyDescent="0.25">
      <c r="H295" s="155"/>
    </row>
    <row r="296" spans="8:8" hidden="1" x14ac:dyDescent="0.25">
      <c r="H296" s="155"/>
    </row>
    <row r="297" spans="8:8" hidden="1" x14ac:dyDescent="0.25">
      <c r="H297" s="155"/>
    </row>
    <row r="298" spans="8:8" hidden="1" x14ac:dyDescent="0.25">
      <c r="H298" s="155"/>
    </row>
    <row r="299" spans="8:8" hidden="1" x14ac:dyDescent="0.25">
      <c r="H299" s="155"/>
    </row>
    <row r="300" spans="8:8" hidden="1" x14ac:dyDescent="0.25">
      <c r="H300" s="155"/>
    </row>
    <row r="301" spans="8:8" hidden="1" x14ac:dyDescent="0.25">
      <c r="H301" s="155"/>
    </row>
    <row r="302" spans="8:8" hidden="1" x14ac:dyDescent="0.25">
      <c r="H302" s="155"/>
    </row>
    <row r="303" spans="8:8" hidden="1" x14ac:dyDescent="0.25">
      <c r="H303" s="155"/>
    </row>
    <row r="304" spans="8:8" hidden="1" x14ac:dyDescent="0.25">
      <c r="H304" s="155"/>
    </row>
    <row r="305" spans="8:8" hidden="1" x14ac:dyDescent="0.25">
      <c r="H305" s="155"/>
    </row>
    <row r="306" spans="8:8" hidden="1" x14ac:dyDescent="0.25">
      <c r="H306" s="155"/>
    </row>
    <row r="307" spans="8:8" hidden="1" x14ac:dyDescent="0.25">
      <c r="H307" s="155"/>
    </row>
    <row r="308" spans="8:8" hidden="1" x14ac:dyDescent="0.25">
      <c r="H308" s="155"/>
    </row>
    <row r="309" spans="8:8" hidden="1" x14ac:dyDescent="0.25">
      <c r="H309" s="155"/>
    </row>
    <row r="310" spans="8:8" hidden="1" x14ac:dyDescent="0.25">
      <c r="H310" s="155"/>
    </row>
    <row r="311" spans="8:8" hidden="1" x14ac:dyDescent="0.25">
      <c r="H311" s="155"/>
    </row>
    <row r="312" spans="8:8" hidden="1" x14ac:dyDescent="0.25">
      <c r="H312" s="155"/>
    </row>
    <row r="313" spans="8:8" hidden="1" x14ac:dyDescent="0.25">
      <c r="H313" s="155"/>
    </row>
    <row r="314" spans="8:8" hidden="1" x14ac:dyDescent="0.25">
      <c r="H314" s="155"/>
    </row>
    <row r="315" spans="8:8" hidden="1" x14ac:dyDescent="0.25">
      <c r="H315" s="155"/>
    </row>
    <row r="316" spans="8:8" hidden="1" x14ac:dyDescent="0.25">
      <c r="H316" s="155"/>
    </row>
    <row r="317" spans="8:8" hidden="1" x14ac:dyDescent="0.25">
      <c r="H317" s="155"/>
    </row>
    <row r="318" spans="8:8" hidden="1" x14ac:dyDescent="0.25">
      <c r="H318" s="155"/>
    </row>
    <row r="319" spans="8:8" hidden="1" x14ac:dyDescent="0.25">
      <c r="H319" s="155"/>
    </row>
    <row r="320" spans="8:8" hidden="1" x14ac:dyDescent="0.25">
      <c r="H320" s="155"/>
    </row>
    <row r="321" spans="8:8" hidden="1" x14ac:dyDescent="0.25">
      <c r="H321" s="155"/>
    </row>
    <row r="322" spans="8:8" hidden="1" x14ac:dyDescent="0.25">
      <c r="H322" s="155"/>
    </row>
    <row r="323" spans="8:8" hidden="1" x14ac:dyDescent="0.25">
      <c r="H323" s="155"/>
    </row>
    <row r="324" spans="8:8" hidden="1" x14ac:dyDescent="0.25">
      <c r="H324" s="155"/>
    </row>
    <row r="325" spans="8:8" hidden="1" x14ac:dyDescent="0.25">
      <c r="H325" s="155"/>
    </row>
    <row r="326" spans="8:8" hidden="1" x14ac:dyDescent="0.25">
      <c r="H326" s="155"/>
    </row>
    <row r="327" spans="8:8" hidden="1" x14ac:dyDescent="0.25">
      <c r="H327" s="155"/>
    </row>
    <row r="328" spans="8:8" hidden="1" x14ac:dyDescent="0.25">
      <c r="H328" s="155"/>
    </row>
    <row r="329" spans="8:8" hidden="1" x14ac:dyDescent="0.25">
      <c r="H329" s="155"/>
    </row>
    <row r="330" spans="8:8" hidden="1" x14ac:dyDescent="0.25">
      <c r="H330" s="155"/>
    </row>
    <row r="331" spans="8:8" hidden="1" x14ac:dyDescent="0.25">
      <c r="H331" s="155"/>
    </row>
    <row r="332" spans="8:8" hidden="1" x14ac:dyDescent="0.25">
      <c r="H332" s="155"/>
    </row>
    <row r="333" spans="8:8" hidden="1" x14ac:dyDescent="0.25">
      <c r="H333" s="155"/>
    </row>
    <row r="334" spans="8:8" hidden="1" x14ac:dyDescent="0.25">
      <c r="H334" s="155"/>
    </row>
    <row r="335" spans="8:8" hidden="1" x14ac:dyDescent="0.25">
      <c r="H335" s="155"/>
    </row>
    <row r="336" spans="8:8" hidden="1" x14ac:dyDescent="0.25">
      <c r="H336" s="155"/>
    </row>
    <row r="337" spans="8:8" hidden="1" x14ac:dyDescent="0.25">
      <c r="H337" s="155"/>
    </row>
    <row r="338" spans="8:8" hidden="1" x14ac:dyDescent="0.25">
      <c r="H338" s="155"/>
    </row>
    <row r="339" spans="8:8" hidden="1" x14ac:dyDescent="0.25">
      <c r="H339" s="155"/>
    </row>
    <row r="340" spans="8:8" hidden="1" x14ac:dyDescent="0.25">
      <c r="H340" s="155"/>
    </row>
    <row r="341" spans="8:8" hidden="1" x14ac:dyDescent="0.25">
      <c r="H341" s="155"/>
    </row>
    <row r="342" spans="8:8" hidden="1" x14ac:dyDescent="0.25">
      <c r="H342" s="155"/>
    </row>
    <row r="343" spans="8:8" hidden="1" x14ac:dyDescent="0.25">
      <c r="H343" s="155"/>
    </row>
    <row r="344" spans="8:8" hidden="1" x14ac:dyDescent="0.25">
      <c r="H344" s="155"/>
    </row>
    <row r="345" spans="8:8" hidden="1" x14ac:dyDescent="0.25">
      <c r="H345" s="155"/>
    </row>
    <row r="346" spans="8:8" hidden="1" x14ac:dyDescent="0.25">
      <c r="H346" s="155"/>
    </row>
    <row r="347" spans="8:8" hidden="1" x14ac:dyDescent="0.25">
      <c r="H347" s="155"/>
    </row>
    <row r="348" spans="8:8" hidden="1" x14ac:dyDescent="0.25">
      <c r="H348" s="155"/>
    </row>
    <row r="349" spans="8:8" hidden="1" x14ac:dyDescent="0.25">
      <c r="H349" s="155"/>
    </row>
    <row r="350" spans="8:8" hidden="1" x14ac:dyDescent="0.25">
      <c r="H350" s="155"/>
    </row>
    <row r="351" spans="8:8" hidden="1" x14ac:dyDescent="0.25">
      <c r="H351" s="155"/>
    </row>
    <row r="352" spans="8:8" hidden="1" x14ac:dyDescent="0.25">
      <c r="H352" s="155"/>
    </row>
    <row r="353" spans="8:8" hidden="1" x14ac:dyDescent="0.25">
      <c r="H353" s="155"/>
    </row>
    <row r="354" spans="8:8" hidden="1" x14ac:dyDescent="0.25">
      <c r="H354" s="155"/>
    </row>
    <row r="355" spans="8:8" hidden="1" x14ac:dyDescent="0.25">
      <c r="H355" s="155"/>
    </row>
    <row r="356" spans="8:8" hidden="1" x14ac:dyDescent="0.25">
      <c r="H356" s="155"/>
    </row>
    <row r="357" spans="8:8" hidden="1" x14ac:dyDescent="0.25">
      <c r="H357" s="155"/>
    </row>
    <row r="358" spans="8:8" hidden="1" x14ac:dyDescent="0.25">
      <c r="H358" s="155"/>
    </row>
    <row r="359" spans="8:8" hidden="1" x14ac:dyDescent="0.25">
      <c r="H359" s="155"/>
    </row>
    <row r="360" spans="8:8" hidden="1" x14ac:dyDescent="0.25">
      <c r="H360" s="155"/>
    </row>
    <row r="361" spans="8:8" hidden="1" x14ac:dyDescent="0.25">
      <c r="H361" s="155"/>
    </row>
    <row r="362" spans="8:8" hidden="1" x14ac:dyDescent="0.25">
      <c r="H362" s="155"/>
    </row>
    <row r="363" spans="8:8" hidden="1" x14ac:dyDescent="0.25">
      <c r="H363" s="155"/>
    </row>
    <row r="364" spans="8:8" hidden="1" x14ac:dyDescent="0.25">
      <c r="H364" s="155"/>
    </row>
    <row r="365" spans="8:8" hidden="1" x14ac:dyDescent="0.25">
      <c r="H365" s="155"/>
    </row>
    <row r="366" spans="8:8" hidden="1" x14ac:dyDescent="0.25">
      <c r="H366" s="155"/>
    </row>
    <row r="367" spans="8:8" hidden="1" x14ac:dyDescent="0.25">
      <c r="H367" s="155"/>
    </row>
    <row r="368" spans="8:8" hidden="1" x14ac:dyDescent="0.25">
      <c r="H368" s="155"/>
    </row>
    <row r="369" spans="8:8" hidden="1" x14ac:dyDescent="0.25">
      <c r="H369" s="155"/>
    </row>
    <row r="370" spans="8:8" hidden="1" x14ac:dyDescent="0.25">
      <c r="H370" s="155"/>
    </row>
    <row r="371" spans="8:8" hidden="1" x14ac:dyDescent="0.25">
      <c r="H371" s="155"/>
    </row>
    <row r="372" spans="8:8" hidden="1" x14ac:dyDescent="0.25">
      <c r="H372" s="155"/>
    </row>
    <row r="373" spans="8:8" hidden="1" x14ac:dyDescent="0.25">
      <c r="H373" s="155"/>
    </row>
    <row r="374" spans="8:8" hidden="1" x14ac:dyDescent="0.25">
      <c r="H374" s="155"/>
    </row>
    <row r="375" spans="8:8" hidden="1" x14ac:dyDescent="0.25">
      <c r="H375" s="155"/>
    </row>
    <row r="376" spans="8:8" hidden="1" x14ac:dyDescent="0.25">
      <c r="H376" s="155"/>
    </row>
    <row r="377" spans="8:8" hidden="1" x14ac:dyDescent="0.25">
      <c r="H377" s="155"/>
    </row>
    <row r="378" spans="8:8" hidden="1" x14ac:dyDescent="0.25">
      <c r="H378" s="155"/>
    </row>
    <row r="379" spans="8:8" hidden="1" x14ac:dyDescent="0.25">
      <c r="H379" s="155"/>
    </row>
    <row r="380" spans="8:8" hidden="1" x14ac:dyDescent="0.25">
      <c r="H380" s="155"/>
    </row>
    <row r="381" spans="8:8" hidden="1" x14ac:dyDescent="0.25">
      <c r="H381" s="155"/>
    </row>
    <row r="382" spans="8:8" hidden="1" x14ac:dyDescent="0.25">
      <c r="H382" s="155"/>
    </row>
    <row r="383" spans="8:8" hidden="1" x14ac:dyDescent="0.25">
      <c r="H383" s="155"/>
    </row>
    <row r="384" spans="8:8" hidden="1" x14ac:dyDescent="0.25">
      <c r="H384" s="155"/>
    </row>
    <row r="385" spans="8:8" hidden="1" x14ac:dyDescent="0.25">
      <c r="H385" s="155"/>
    </row>
    <row r="386" spans="8:8" hidden="1" x14ac:dyDescent="0.25">
      <c r="H386" s="155"/>
    </row>
    <row r="387" spans="8:8" hidden="1" x14ac:dyDescent="0.25">
      <c r="H387" s="155"/>
    </row>
    <row r="388" spans="8:8" hidden="1" x14ac:dyDescent="0.25">
      <c r="H388" s="155"/>
    </row>
    <row r="389" spans="8:8" hidden="1" x14ac:dyDescent="0.25">
      <c r="H389" s="155"/>
    </row>
    <row r="390" spans="8:8" hidden="1" x14ac:dyDescent="0.25">
      <c r="H390" s="155"/>
    </row>
    <row r="391" spans="8:8" hidden="1" x14ac:dyDescent="0.25">
      <c r="H391" s="155"/>
    </row>
    <row r="392" spans="8:8" hidden="1" x14ac:dyDescent="0.25">
      <c r="H392" s="155"/>
    </row>
    <row r="393" spans="8:8" hidden="1" x14ac:dyDescent="0.25">
      <c r="H393" s="155"/>
    </row>
    <row r="394" spans="8:8" hidden="1" x14ac:dyDescent="0.25">
      <c r="H394" s="155"/>
    </row>
    <row r="395" spans="8:8" hidden="1" x14ac:dyDescent="0.25">
      <c r="H395" s="155"/>
    </row>
    <row r="396" spans="8:8" hidden="1" x14ac:dyDescent="0.25">
      <c r="H396" s="155"/>
    </row>
    <row r="397" spans="8:8" hidden="1" x14ac:dyDescent="0.25">
      <c r="H397" s="155"/>
    </row>
    <row r="398" spans="8:8" hidden="1" x14ac:dyDescent="0.25">
      <c r="H398" s="155"/>
    </row>
    <row r="399" spans="8:8" hidden="1" x14ac:dyDescent="0.25">
      <c r="H399" s="155"/>
    </row>
    <row r="400" spans="8:8" hidden="1" x14ac:dyDescent="0.25">
      <c r="H400" s="155"/>
    </row>
    <row r="401" spans="8:8" hidden="1" x14ac:dyDescent="0.25">
      <c r="H401" s="155"/>
    </row>
    <row r="402" spans="8:8" hidden="1" x14ac:dyDescent="0.25">
      <c r="H402" s="155"/>
    </row>
    <row r="403" spans="8:8" hidden="1" x14ac:dyDescent="0.25">
      <c r="H403" s="155"/>
    </row>
    <row r="404" spans="8:8" hidden="1" x14ac:dyDescent="0.25">
      <c r="H404" s="155"/>
    </row>
    <row r="405" spans="8:8" hidden="1" x14ac:dyDescent="0.25">
      <c r="H405" s="155"/>
    </row>
    <row r="406" spans="8:8" hidden="1" x14ac:dyDescent="0.25">
      <c r="H406" s="155"/>
    </row>
    <row r="407" spans="8:8" hidden="1" x14ac:dyDescent="0.25">
      <c r="H407" s="155"/>
    </row>
    <row r="408" spans="8:8" hidden="1" x14ac:dyDescent="0.25">
      <c r="H408" s="155"/>
    </row>
    <row r="409" spans="8:8" hidden="1" x14ac:dyDescent="0.25">
      <c r="H409" s="155"/>
    </row>
    <row r="410" spans="8:8" hidden="1" x14ac:dyDescent="0.25">
      <c r="H410" s="155"/>
    </row>
    <row r="411" spans="8:8" hidden="1" x14ac:dyDescent="0.25">
      <c r="H411" s="155"/>
    </row>
    <row r="412" spans="8:8" hidden="1" x14ac:dyDescent="0.25">
      <c r="H412" s="155"/>
    </row>
    <row r="413" spans="8:8" hidden="1" x14ac:dyDescent="0.25">
      <c r="H413" s="155"/>
    </row>
    <row r="414" spans="8:8" hidden="1" x14ac:dyDescent="0.25">
      <c r="H414" s="155"/>
    </row>
    <row r="415" spans="8:8" hidden="1" x14ac:dyDescent="0.25">
      <c r="H415" s="155"/>
    </row>
    <row r="416" spans="8:8" hidden="1" x14ac:dyDescent="0.25">
      <c r="H416" s="155"/>
    </row>
    <row r="417" spans="8:8" hidden="1" x14ac:dyDescent="0.25">
      <c r="H417" s="155"/>
    </row>
    <row r="418" spans="8:8" hidden="1" x14ac:dyDescent="0.25">
      <c r="H418" s="155"/>
    </row>
    <row r="419" spans="8:8" hidden="1" x14ac:dyDescent="0.25">
      <c r="H419" s="155"/>
    </row>
    <row r="420" spans="8:8" hidden="1" x14ac:dyDescent="0.25">
      <c r="H420" s="155"/>
    </row>
    <row r="421" spans="8:8" hidden="1" x14ac:dyDescent="0.25">
      <c r="H421" s="155"/>
    </row>
    <row r="422" spans="8:8" hidden="1" x14ac:dyDescent="0.25">
      <c r="H422" s="155"/>
    </row>
    <row r="423" spans="8:8" hidden="1" x14ac:dyDescent="0.25">
      <c r="H423" s="155"/>
    </row>
    <row r="424" spans="8:8" hidden="1" x14ac:dyDescent="0.25">
      <c r="H424" s="155"/>
    </row>
    <row r="425" spans="8:8" hidden="1" x14ac:dyDescent="0.25">
      <c r="H425" s="155"/>
    </row>
    <row r="426" spans="8:8" hidden="1" x14ac:dyDescent="0.25">
      <c r="H426" s="155"/>
    </row>
    <row r="427" spans="8:8" hidden="1" x14ac:dyDescent="0.25">
      <c r="H427" s="155"/>
    </row>
    <row r="428" spans="8:8" hidden="1" x14ac:dyDescent="0.25">
      <c r="H428" s="155"/>
    </row>
    <row r="429" spans="8:8" hidden="1" x14ac:dyDescent="0.25">
      <c r="H429" s="155"/>
    </row>
    <row r="430" spans="8:8" hidden="1" x14ac:dyDescent="0.25">
      <c r="H430" s="155"/>
    </row>
    <row r="431" spans="8:8" hidden="1" x14ac:dyDescent="0.25">
      <c r="H431" s="155"/>
    </row>
    <row r="432" spans="8:8" hidden="1" x14ac:dyDescent="0.25">
      <c r="H432" s="155"/>
    </row>
    <row r="433" spans="8:8" hidden="1" x14ac:dyDescent="0.25">
      <c r="H433" s="155"/>
    </row>
    <row r="434" spans="8:8" hidden="1" x14ac:dyDescent="0.25">
      <c r="H434" s="155"/>
    </row>
    <row r="435" spans="8:8" hidden="1" x14ac:dyDescent="0.25">
      <c r="H435" s="155"/>
    </row>
    <row r="436" spans="8:8" hidden="1" x14ac:dyDescent="0.25">
      <c r="H436" s="155"/>
    </row>
    <row r="437" spans="8:8" hidden="1" x14ac:dyDescent="0.25">
      <c r="H437" s="155"/>
    </row>
    <row r="438" spans="8:8" hidden="1" x14ac:dyDescent="0.25">
      <c r="H438" s="155"/>
    </row>
    <row r="439" spans="8:8" hidden="1" x14ac:dyDescent="0.25">
      <c r="H439" s="155"/>
    </row>
    <row r="440" spans="8:8" hidden="1" x14ac:dyDescent="0.25">
      <c r="H440" s="155"/>
    </row>
    <row r="441" spans="8:8" hidden="1" x14ac:dyDescent="0.25">
      <c r="H441" s="155"/>
    </row>
    <row r="442" spans="8:8" hidden="1" x14ac:dyDescent="0.25">
      <c r="H442" s="155"/>
    </row>
    <row r="443" spans="8:8" hidden="1" x14ac:dyDescent="0.25">
      <c r="H443" s="155"/>
    </row>
    <row r="444" spans="8:8" hidden="1" x14ac:dyDescent="0.25">
      <c r="H444" s="155"/>
    </row>
    <row r="445" spans="8:8" hidden="1" x14ac:dyDescent="0.25">
      <c r="H445" s="155"/>
    </row>
    <row r="446" spans="8:8" hidden="1" x14ac:dyDescent="0.25">
      <c r="H446" s="155"/>
    </row>
    <row r="447" spans="8:8" hidden="1" x14ac:dyDescent="0.25">
      <c r="H447" s="155"/>
    </row>
    <row r="448" spans="8:8" hidden="1" x14ac:dyDescent="0.25">
      <c r="H448" s="155"/>
    </row>
    <row r="449" spans="8:8" hidden="1" x14ac:dyDescent="0.25">
      <c r="H449" s="155"/>
    </row>
    <row r="450" spans="8:8" hidden="1" x14ac:dyDescent="0.25">
      <c r="H450" s="155"/>
    </row>
    <row r="451" spans="8:8" hidden="1" x14ac:dyDescent="0.25">
      <c r="H451" s="155"/>
    </row>
    <row r="452" spans="8:8" hidden="1" x14ac:dyDescent="0.25">
      <c r="H452" s="155"/>
    </row>
    <row r="453" spans="8:8" hidden="1" x14ac:dyDescent="0.25">
      <c r="H453" s="155"/>
    </row>
    <row r="454" spans="8:8" hidden="1" x14ac:dyDescent="0.25">
      <c r="H454" s="155"/>
    </row>
    <row r="455" spans="8:8" hidden="1" x14ac:dyDescent="0.25">
      <c r="H455" s="155"/>
    </row>
    <row r="456" spans="8:8" hidden="1" x14ac:dyDescent="0.25">
      <c r="H456" s="155"/>
    </row>
    <row r="457" spans="8:8" hidden="1" x14ac:dyDescent="0.25">
      <c r="H457" s="155"/>
    </row>
    <row r="458" spans="8:8" hidden="1" x14ac:dyDescent="0.25">
      <c r="H458" s="155"/>
    </row>
    <row r="459" spans="8:8" hidden="1" x14ac:dyDescent="0.25">
      <c r="H459" s="155"/>
    </row>
    <row r="460" spans="8:8" hidden="1" x14ac:dyDescent="0.25">
      <c r="H460" s="155"/>
    </row>
    <row r="461" spans="8:8" hidden="1" x14ac:dyDescent="0.25">
      <c r="H461" s="155"/>
    </row>
    <row r="462" spans="8:8" hidden="1" x14ac:dyDescent="0.25">
      <c r="H462" s="155"/>
    </row>
    <row r="463" spans="8:8" hidden="1" x14ac:dyDescent="0.25">
      <c r="H463" s="155"/>
    </row>
    <row r="464" spans="8:8" hidden="1" x14ac:dyDescent="0.25">
      <c r="H464" s="155"/>
    </row>
    <row r="465" spans="8:8" hidden="1" x14ac:dyDescent="0.25">
      <c r="H465" s="155"/>
    </row>
    <row r="466" spans="8:8" hidden="1" x14ac:dyDescent="0.25">
      <c r="H466" s="155"/>
    </row>
    <row r="467" spans="8:8" hidden="1" x14ac:dyDescent="0.25">
      <c r="H467" s="155"/>
    </row>
    <row r="468" spans="8:8" hidden="1" x14ac:dyDescent="0.25">
      <c r="H468" s="155"/>
    </row>
    <row r="469" spans="8:8" hidden="1" x14ac:dyDescent="0.25">
      <c r="H469" s="155"/>
    </row>
    <row r="470" spans="8:8" hidden="1" x14ac:dyDescent="0.25">
      <c r="H470" s="155"/>
    </row>
    <row r="471" spans="8:8" hidden="1" x14ac:dyDescent="0.25">
      <c r="H471" s="155"/>
    </row>
    <row r="472" spans="8:8" hidden="1" x14ac:dyDescent="0.25">
      <c r="H472" s="155"/>
    </row>
    <row r="473" spans="8:8" hidden="1" x14ac:dyDescent="0.25">
      <c r="H473" s="155"/>
    </row>
    <row r="474" spans="8:8" hidden="1" x14ac:dyDescent="0.25">
      <c r="H474" s="155"/>
    </row>
    <row r="475" spans="8:8" hidden="1" x14ac:dyDescent="0.25">
      <c r="H475" s="155"/>
    </row>
    <row r="476" spans="8:8" hidden="1" x14ac:dyDescent="0.25">
      <c r="H476" s="155"/>
    </row>
    <row r="477" spans="8:8" hidden="1" x14ac:dyDescent="0.25">
      <c r="H477" s="155"/>
    </row>
    <row r="478" spans="8:8" hidden="1" x14ac:dyDescent="0.25">
      <c r="H478" s="155"/>
    </row>
    <row r="479" spans="8:8" hidden="1" x14ac:dyDescent="0.25">
      <c r="H479" s="155"/>
    </row>
    <row r="480" spans="8:8" hidden="1" x14ac:dyDescent="0.25">
      <c r="H480" s="155"/>
    </row>
    <row r="481" spans="8:8" hidden="1" x14ac:dyDescent="0.25">
      <c r="H481" s="155"/>
    </row>
    <row r="482" spans="8:8" hidden="1" x14ac:dyDescent="0.25">
      <c r="H482" s="155"/>
    </row>
    <row r="483" spans="8:8" hidden="1" x14ac:dyDescent="0.25">
      <c r="H483" s="155"/>
    </row>
    <row r="484" spans="8:8" hidden="1" x14ac:dyDescent="0.25">
      <c r="H484" s="155"/>
    </row>
    <row r="485" spans="8:8" hidden="1" x14ac:dyDescent="0.25">
      <c r="H485" s="155"/>
    </row>
    <row r="486" spans="8:8" hidden="1" x14ac:dyDescent="0.25">
      <c r="H486" s="155"/>
    </row>
    <row r="487" spans="8:8" hidden="1" x14ac:dyDescent="0.25">
      <c r="H487" s="155"/>
    </row>
    <row r="488" spans="8:8" hidden="1" x14ac:dyDescent="0.25">
      <c r="H488" s="155"/>
    </row>
    <row r="489" spans="8:8" hidden="1" x14ac:dyDescent="0.25">
      <c r="H489" s="155"/>
    </row>
    <row r="490" spans="8:8" hidden="1" x14ac:dyDescent="0.25">
      <c r="H490" s="155"/>
    </row>
    <row r="491" spans="8:8" hidden="1" x14ac:dyDescent="0.25">
      <c r="H491" s="155"/>
    </row>
    <row r="492" spans="8:8" hidden="1" x14ac:dyDescent="0.25">
      <c r="H492" s="155"/>
    </row>
    <row r="493" spans="8:8" hidden="1" x14ac:dyDescent="0.25">
      <c r="H493" s="155"/>
    </row>
    <row r="494" spans="8:8" hidden="1" x14ac:dyDescent="0.25">
      <c r="H494" s="155"/>
    </row>
    <row r="495" spans="8:8" hidden="1" x14ac:dyDescent="0.25">
      <c r="H495" s="155"/>
    </row>
    <row r="496" spans="8:8" hidden="1" x14ac:dyDescent="0.25">
      <c r="H496" s="155"/>
    </row>
    <row r="497" spans="8:8" hidden="1" x14ac:dyDescent="0.25">
      <c r="H497" s="155"/>
    </row>
    <row r="498" spans="8:8" hidden="1" x14ac:dyDescent="0.25">
      <c r="H498" s="155"/>
    </row>
    <row r="499" spans="8:8" hidden="1" x14ac:dyDescent="0.25">
      <c r="H499" s="155"/>
    </row>
    <row r="500" spans="8:8" hidden="1" x14ac:dyDescent="0.25">
      <c r="H500" s="155"/>
    </row>
    <row r="501" spans="8:8" hidden="1" x14ac:dyDescent="0.25">
      <c r="H501" s="155"/>
    </row>
    <row r="502" spans="8:8" hidden="1" x14ac:dyDescent="0.25">
      <c r="H502" s="155"/>
    </row>
    <row r="503" spans="8:8" hidden="1" x14ac:dyDescent="0.25">
      <c r="H503" s="155"/>
    </row>
    <row r="504" spans="8:8" hidden="1" x14ac:dyDescent="0.25">
      <c r="H504" s="155"/>
    </row>
    <row r="505" spans="8:8" hidden="1" x14ac:dyDescent="0.25">
      <c r="H505" s="155"/>
    </row>
    <row r="506" spans="8:8" hidden="1" x14ac:dyDescent="0.25">
      <c r="H506" s="155"/>
    </row>
    <row r="507" spans="8:8" hidden="1" x14ac:dyDescent="0.25">
      <c r="H507" s="155"/>
    </row>
    <row r="508" spans="8:8" hidden="1" x14ac:dyDescent="0.25">
      <c r="H508" s="155"/>
    </row>
    <row r="509" spans="8:8" hidden="1" x14ac:dyDescent="0.25">
      <c r="H509" s="155"/>
    </row>
    <row r="510" spans="8:8" hidden="1" x14ac:dyDescent="0.25">
      <c r="H510" s="155"/>
    </row>
    <row r="511" spans="8:8" hidden="1" x14ac:dyDescent="0.25">
      <c r="H511" s="155"/>
    </row>
    <row r="512" spans="8:8" hidden="1" x14ac:dyDescent="0.25">
      <c r="H512" s="155"/>
    </row>
    <row r="513" spans="8:8" hidden="1" x14ac:dyDescent="0.25">
      <c r="H513" s="155"/>
    </row>
    <row r="514" spans="8:8" hidden="1" x14ac:dyDescent="0.25">
      <c r="H514" s="155"/>
    </row>
    <row r="515" spans="8:8" hidden="1" x14ac:dyDescent="0.25">
      <c r="H515" s="155"/>
    </row>
    <row r="516" spans="8:8" hidden="1" x14ac:dyDescent="0.25">
      <c r="H516" s="155"/>
    </row>
    <row r="517" spans="8:8" hidden="1" x14ac:dyDescent="0.25">
      <c r="H517" s="155"/>
    </row>
    <row r="518" spans="8:8" hidden="1" x14ac:dyDescent="0.25">
      <c r="H518" s="155"/>
    </row>
    <row r="519" spans="8:8" hidden="1" x14ac:dyDescent="0.25">
      <c r="H519" s="155"/>
    </row>
    <row r="520" spans="8:8" hidden="1" x14ac:dyDescent="0.25">
      <c r="H520" s="155"/>
    </row>
    <row r="521" spans="8:8" hidden="1" x14ac:dyDescent="0.25">
      <c r="H521" s="155"/>
    </row>
    <row r="522" spans="8:8" hidden="1" x14ac:dyDescent="0.25">
      <c r="H522" s="155"/>
    </row>
    <row r="523" spans="8:8" hidden="1" x14ac:dyDescent="0.25">
      <c r="H523" s="155"/>
    </row>
    <row r="524" spans="8:8" hidden="1" x14ac:dyDescent="0.25">
      <c r="H524" s="155"/>
    </row>
    <row r="525" spans="8:8" hidden="1" x14ac:dyDescent="0.25">
      <c r="H525" s="155"/>
    </row>
    <row r="526" spans="8:8" hidden="1" x14ac:dyDescent="0.25">
      <c r="H526" s="155"/>
    </row>
    <row r="527" spans="8:8" hidden="1" x14ac:dyDescent="0.25">
      <c r="H527" s="155"/>
    </row>
    <row r="528" spans="8:8" hidden="1" x14ac:dyDescent="0.25">
      <c r="H528" s="155"/>
    </row>
    <row r="529" spans="8:8" hidden="1" x14ac:dyDescent="0.25">
      <c r="H529" s="155"/>
    </row>
    <row r="530" spans="8:8" hidden="1" x14ac:dyDescent="0.25">
      <c r="H530" s="155"/>
    </row>
    <row r="531" spans="8:8" hidden="1" x14ac:dyDescent="0.25">
      <c r="H531" s="155"/>
    </row>
    <row r="532" spans="8:8" hidden="1" x14ac:dyDescent="0.25">
      <c r="H532" s="155"/>
    </row>
    <row r="533" spans="8:8" hidden="1" x14ac:dyDescent="0.25">
      <c r="H533" s="155"/>
    </row>
    <row r="534" spans="8:8" hidden="1" x14ac:dyDescent="0.25">
      <c r="H534" s="155"/>
    </row>
    <row r="535" spans="8:8" hidden="1" x14ac:dyDescent="0.25">
      <c r="H535" s="155"/>
    </row>
    <row r="536" spans="8:8" hidden="1" x14ac:dyDescent="0.25">
      <c r="H536" s="155"/>
    </row>
    <row r="537" spans="8:8" hidden="1" x14ac:dyDescent="0.25">
      <c r="H537" s="155"/>
    </row>
    <row r="538" spans="8:8" hidden="1" x14ac:dyDescent="0.25">
      <c r="H538" s="155"/>
    </row>
    <row r="539" spans="8:8" hidden="1" x14ac:dyDescent="0.25">
      <c r="H539" s="155"/>
    </row>
    <row r="540" spans="8:8" hidden="1" x14ac:dyDescent="0.25">
      <c r="H540" s="155"/>
    </row>
    <row r="541" spans="8:8" hidden="1" x14ac:dyDescent="0.25">
      <c r="H541" s="155"/>
    </row>
    <row r="542" spans="8:8" hidden="1" x14ac:dyDescent="0.25">
      <c r="H542" s="155"/>
    </row>
    <row r="543" spans="8:8" hidden="1" x14ac:dyDescent="0.25">
      <c r="H543" s="155"/>
    </row>
    <row r="544" spans="8:8" hidden="1" x14ac:dyDescent="0.25">
      <c r="H544" s="155"/>
    </row>
    <row r="545" spans="8:8" hidden="1" x14ac:dyDescent="0.25">
      <c r="H545" s="155"/>
    </row>
    <row r="546" spans="8:8" hidden="1" x14ac:dyDescent="0.25">
      <c r="H546" s="155"/>
    </row>
    <row r="547" spans="8:8" hidden="1" x14ac:dyDescent="0.25">
      <c r="H547" s="155"/>
    </row>
    <row r="548" spans="8:8" hidden="1" x14ac:dyDescent="0.25">
      <c r="H548" s="155"/>
    </row>
    <row r="549" spans="8:8" hidden="1" x14ac:dyDescent="0.25">
      <c r="H549" s="155"/>
    </row>
    <row r="550" spans="8:8" hidden="1" x14ac:dyDescent="0.25">
      <c r="H550" s="155"/>
    </row>
    <row r="551" spans="8:8" hidden="1" x14ac:dyDescent="0.25">
      <c r="H551" s="155"/>
    </row>
    <row r="552" spans="8:8" hidden="1" x14ac:dyDescent="0.25">
      <c r="H552" s="155"/>
    </row>
    <row r="553" spans="8:8" hidden="1" x14ac:dyDescent="0.25">
      <c r="H553" s="155"/>
    </row>
    <row r="554" spans="8:8" hidden="1" x14ac:dyDescent="0.25">
      <c r="H554" s="155"/>
    </row>
    <row r="555" spans="8:8" hidden="1" x14ac:dyDescent="0.25">
      <c r="H555" s="155"/>
    </row>
    <row r="556" spans="8:8" hidden="1" x14ac:dyDescent="0.25">
      <c r="H556" s="155"/>
    </row>
    <row r="557" spans="8:8" hidden="1" x14ac:dyDescent="0.25">
      <c r="H557" s="155"/>
    </row>
    <row r="558" spans="8:8" hidden="1" x14ac:dyDescent="0.25">
      <c r="H558" s="155"/>
    </row>
    <row r="559" spans="8:8" hidden="1" x14ac:dyDescent="0.25">
      <c r="H559" s="155"/>
    </row>
    <row r="560" spans="8:8" hidden="1" x14ac:dyDescent="0.25">
      <c r="H560" s="155"/>
    </row>
    <row r="561" spans="8:8" hidden="1" x14ac:dyDescent="0.25">
      <c r="H561" s="155"/>
    </row>
    <row r="562" spans="8:8" hidden="1" x14ac:dyDescent="0.25">
      <c r="H562" s="155"/>
    </row>
    <row r="563" spans="8:8" hidden="1" x14ac:dyDescent="0.25">
      <c r="H563" s="155"/>
    </row>
    <row r="564" spans="8:8" hidden="1" x14ac:dyDescent="0.25">
      <c r="H564" s="155"/>
    </row>
    <row r="565" spans="8:8" hidden="1" x14ac:dyDescent="0.25">
      <c r="H565" s="155"/>
    </row>
    <row r="566" spans="8:8" hidden="1" x14ac:dyDescent="0.25">
      <c r="H566" s="155"/>
    </row>
    <row r="567" spans="8:8" hidden="1" x14ac:dyDescent="0.25">
      <c r="H567" s="155"/>
    </row>
    <row r="568" spans="8:8" hidden="1" x14ac:dyDescent="0.25">
      <c r="H568" s="155"/>
    </row>
    <row r="569" spans="8:8" hidden="1" x14ac:dyDescent="0.25">
      <c r="H569" s="155"/>
    </row>
    <row r="570" spans="8:8" hidden="1" x14ac:dyDescent="0.25">
      <c r="H570" s="155"/>
    </row>
    <row r="571" spans="8:8" hidden="1" x14ac:dyDescent="0.25">
      <c r="H571" s="155"/>
    </row>
    <row r="572" spans="8:8" hidden="1" x14ac:dyDescent="0.25">
      <c r="H572" s="155"/>
    </row>
    <row r="573" spans="8:8" hidden="1" x14ac:dyDescent="0.25">
      <c r="H573" s="155"/>
    </row>
    <row r="574" spans="8:8" hidden="1" x14ac:dyDescent="0.25">
      <c r="H574" s="155"/>
    </row>
    <row r="575" spans="8:8" hidden="1" x14ac:dyDescent="0.25">
      <c r="H575" s="155"/>
    </row>
    <row r="576" spans="8:8" hidden="1" x14ac:dyDescent="0.25">
      <c r="H576" s="155"/>
    </row>
    <row r="577" spans="8:8" hidden="1" x14ac:dyDescent="0.25">
      <c r="H577" s="155"/>
    </row>
    <row r="578" spans="8:8" hidden="1" x14ac:dyDescent="0.25">
      <c r="H578" s="155"/>
    </row>
    <row r="579" spans="8:8" hidden="1" x14ac:dyDescent="0.25">
      <c r="H579" s="155"/>
    </row>
    <row r="580" spans="8:8" hidden="1" x14ac:dyDescent="0.25">
      <c r="H580" s="155"/>
    </row>
    <row r="581" spans="8:8" hidden="1" x14ac:dyDescent="0.25">
      <c r="H581" s="155"/>
    </row>
    <row r="582" spans="8:8" hidden="1" x14ac:dyDescent="0.25">
      <c r="H582" s="155"/>
    </row>
    <row r="583" spans="8:8" hidden="1" x14ac:dyDescent="0.25">
      <c r="H583" s="155"/>
    </row>
    <row r="584" spans="8:8" hidden="1" x14ac:dyDescent="0.25">
      <c r="H584" s="155"/>
    </row>
    <row r="585" spans="8:8" hidden="1" x14ac:dyDescent="0.25">
      <c r="H585" s="155"/>
    </row>
    <row r="586" spans="8:8" hidden="1" x14ac:dyDescent="0.25">
      <c r="H586" s="155"/>
    </row>
    <row r="587" spans="8:8" hidden="1" x14ac:dyDescent="0.25">
      <c r="H587" s="155"/>
    </row>
    <row r="588" spans="8:8" hidden="1" x14ac:dyDescent="0.25">
      <c r="H588" s="155"/>
    </row>
    <row r="589" spans="8:8" hidden="1" x14ac:dyDescent="0.25">
      <c r="H589" s="155"/>
    </row>
    <row r="590" spans="8:8" hidden="1" x14ac:dyDescent="0.25">
      <c r="H590" s="155"/>
    </row>
    <row r="591" spans="8:8" hidden="1" x14ac:dyDescent="0.25">
      <c r="H591" s="155"/>
    </row>
    <row r="592" spans="8:8" hidden="1" x14ac:dyDescent="0.25">
      <c r="H592" s="155"/>
    </row>
    <row r="593" spans="8:8" hidden="1" x14ac:dyDescent="0.25">
      <c r="H593" s="155"/>
    </row>
    <row r="594" spans="8:8" hidden="1" x14ac:dyDescent="0.25">
      <c r="H594" s="155"/>
    </row>
    <row r="595" spans="8:8" hidden="1" x14ac:dyDescent="0.25">
      <c r="H595" s="155"/>
    </row>
    <row r="596" spans="8:8" hidden="1" x14ac:dyDescent="0.25">
      <c r="H596" s="155"/>
    </row>
    <row r="597" spans="8:8" hidden="1" x14ac:dyDescent="0.25">
      <c r="H597" s="155"/>
    </row>
    <row r="598" spans="8:8" hidden="1" x14ac:dyDescent="0.25">
      <c r="H598" s="155"/>
    </row>
    <row r="599" spans="8:8" hidden="1" x14ac:dyDescent="0.25">
      <c r="H599" s="155"/>
    </row>
    <row r="600" spans="8:8" hidden="1" x14ac:dyDescent="0.25">
      <c r="H600" s="155"/>
    </row>
    <row r="601" spans="8:8" hidden="1" x14ac:dyDescent="0.25">
      <c r="H601" s="155"/>
    </row>
    <row r="602" spans="8:8" hidden="1" x14ac:dyDescent="0.25">
      <c r="H602" s="155"/>
    </row>
    <row r="603" spans="8:8" hidden="1" x14ac:dyDescent="0.25">
      <c r="H603" s="155"/>
    </row>
    <row r="604" spans="8:8" hidden="1" x14ac:dyDescent="0.25">
      <c r="H604" s="155"/>
    </row>
    <row r="605" spans="8:8" hidden="1" x14ac:dyDescent="0.25">
      <c r="H605" s="155"/>
    </row>
    <row r="606" spans="8:8" hidden="1" x14ac:dyDescent="0.25">
      <c r="H606" s="155"/>
    </row>
    <row r="607" spans="8:8" hidden="1" x14ac:dyDescent="0.25">
      <c r="H607" s="155"/>
    </row>
    <row r="608" spans="8:8" hidden="1" x14ac:dyDescent="0.25">
      <c r="H608" s="155"/>
    </row>
    <row r="609" spans="8:8" hidden="1" x14ac:dyDescent="0.25">
      <c r="H609" s="155"/>
    </row>
    <row r="610" spans="8:8" hidden="1" x14ac:dyDescent="0.25">
      <c r="H610" s="155"/>
    </row>
    <row r="611" spans="8:8" hidden="1" x14ac:dyDescent="0.25">
      <c r="H611" s="155"/>
    </row>
    <row r="612" spans="8:8" hidden="1" x14ac:dyDescent="0.25">
      <c r="H612" s="155"/>
    </row>
    <row r="613" spans="8:8" hidden="1" x14ac:dyDescent="0.25">
      <c r="H613" s="155"/>
    </row>
    <row r="614" spans="8:8" hidden="1" x14ac:dyDescent="0.25">
      <c r="H614" s="155"/>
    </row>
    <row r="615" spans="8:8" hidden="1" x14ac:dyDescent="0.25">
      <c r="H615" s="155"/>
    </row>
    <row r="616" spans="8:8" hidden="1" x14ac:dyDescent="0.25">
      <c r="H616" s="155"/>
    </row>
    <row r="617" spans="8:8" hidden="1" x14ac:dyDescent="0.25">
      <c r="H617" s="155"/>
    </row>
    <row r="618" spans="8:8" hidden="1" x14ac:dyDescent="0.25">
      <c r="H618" s="155"/>
    </row>
    <row r="619" spans="8:8" hidden="1" x14ac:dyDescent="0.25">
      <c r="H619" s="155"/>
    </row>
    <row r="620" spans="8:8" hidden="1" x14ac:dyDescent="0.25">
      <c r="H620" s="155"/>
    </row>
    <row r="621" spans="8:8" hidden="1" x14ac:dyDescent="0.25">
      <c r="H621" s="155"/>
    </row>
    <row r="622" spans="8:8" hidden="1" x14ac:dyDescent="0.25">
      <c r="H622" s="155"/>
    </row>
    <row r="623" spans="8:8" hidden="1" x14ac:dyDescent="0.25">
      <c r="H623" s="155"/>
    </row>
    <row r="624" spans="8:8" hidden="1" x14ac:dyDescent="0.25">
      <c r="H624" s="155"/>
    </row>
    <row r="625" spans="8:8" hidden="1" x14ac:dyDescent="0.25">
      <c r="H625" s="155"/>
    </row>
    <row r="626" spans="8:8" hidden="1" x14ac:dyDescent="0.25">
      <c r="H626" s="155"/>
    </row>
    <row r="627" spans="8:8" hidden="1" x14ac:dyDescent="0.25">
      <c r="H627" s="155"/>
    </row>
    <row r="628" spans="8:8" hidden="1" x14ac:dyDescent="0.25">
      <c r="H628" s="155"/>
    </row>
    <row r="629" spans="8:8" hidden="1" x14ac:dyDescent="0.25">
      <c r="H629" s="155"/>
    </row>
    <row r="630" spans="8:8" hidden="1" x14ac:dyDescent="0.25">
      <c r="H630" s="155"/>
    </row>
    <row r="631" spans="8:8" hidden="1" x14ac:dyDescent="0.25">
      <c r="H631" s="155"/>
    </row>
    <row r="632" spans="8:8" hidden="1" x14ac:dyDescent="0.25">
      <c r="H632" s="155"/>
    </row>
    <row r="633" spans="8:8" hidden="1" x14ac:dyDescent="0.25">
      <c r="H633" s="155"/>
    </row>
    <row r="634" spans="8:8" hidden="1" x14ac:dyDescent="0.25">
      <c r="H634" s="155"/>
    </row>
    <row r="635" spans="8:8" hidden="1" x14ac:dyDescent="0.25">
      <c r="H635" s="155"/>
    </row>
    <row r="636" spans="8:8" hidden="1" x14ac:dyDescent="0.25">
      <c r="H636" s="155"/>
    </row>
    <row r="637" spans="8:8" hidden="1" x14ac:dyDescent="0.25">
      <c r="H637" s="155"/>
    </row>
    <row r="638" spans="8:8" hidden="1" x14ac:dyDescent="0.25">
      <c r="H638" s="155"/>
    </row>
    <row r="639" spans="8:8" hidden="1" x14ac:dyDescent="0.25">
      <c r="H639" s="155"/>
    </row>
    <row r="640" spans="8:8" hidden="1" x14ac:dyDescent="0.25">
      <c r="H640" s="155"/>
    </row>
    <row r="641" spans="8:8" hidden="1" x14ac:dyDescent="0.25">
      <c r="H641" s="155"/>
    </row>
    <row r="642" spans="8:8" hidden="1" x14ac:dyDescent="0.25">
      <c r="H642" s="155"/>
    </row>
    <row r="643" spans="8:8" hidden="1" x14ac:dyDescent="0.25">
      <c r="H643" s="155"/>
    </row>
    <row r="644" spans="8:8" hidden="1" x14ac:dyDescent="0.25">
      <c r="H644" s="155"/>
    </row>
    <row r="645" spans="8:8" hidden="1" x14ac:dyDescent="0.25">
      <c r="H645" s="155"/>
    </row>
    <row r="646" spans="8:8" hidden="1" x14ac:dyDescent="0.25">
      <c r="H646" s="155"/>
    </row>
    <row r="647" spans="8:8" hidden="1" x14ac:dyDescent="0.25">
      <c r="H647" s="155"/>
    </row>
    <row r="648" spans="8:8" hidden="1" x14ac:dyDescent="0.25">
      <c r="H648" s="155"/>
    </row>
    <row r="649" spans="8:8" hidden="1" x14ac:dyDescent="0.25">
      <c r="H649" s="155"/>
    </row>
    <row r="650" spans="8:8" hidden="1" x14ac:dyDescent="0.25">
      <c r="H650" s="155"/>
    </row>
    <row r="651" spans="8:8" hidden="1" x14ac:dyDescent="0.25">
      <c r="H651" s="155"/>
    </row>
    <row r="652" spans="8:8" hidden="1" x14ac:dyDescent="0.25">
      <c r="H652" s="155"/>
    </row>
    <row r="653" spans="8:8" hidden="1" x14ac:dyDescent="0.25">
      <c r="H653" s="155"/>
    </row>
    <row r="654" spans="8:8" hidden="1" x14ac:dyDescent="0.25">
      <c r="H654" s="155"/>
    </row>
    <row r="655" spans="8:8" hidden="1" x14ac:dyDescent="0.25">
      <c r="H655" s="155"/>
    </row>
    <row r="656" spans="8:8" hidden="1" x14ac:dyDescent="0.25">
      <c r="H656" s="155"/>
    </row>
    <row r="657" spans="8:8" hidden="1" x14ac:dyDescent="0.25">
      <c r="H657" s="155"/>
    </row>
    <row r="658" spans="8:8" hidden="1" x14ac:dyDescent="0.25">
      <c r="H658" s="155"/>
    </row>
    <row r="659" spans="8:8" hidden="1" x14ac:dyDescent="0.25">
      <c r="H659" s="155"/>
    </row>
    <row r="660" spans="8:8" hidden="1" x14ac:dyDescent="0.25">
      <c r="H660" s="155"/>
    </row>
    <row r="661" spans="8:8" hidden="1" x14ac:dyDescent="0.25">
      <c r="H661" s="155"/>
    </row>
    <row r="662" spans="8:8" hidden="1" x14ac:dyDescent="0.25">
      <c r="H662" s="155"/>
    </row>
    <row r="663" spans="8:8" hidden="1" x14ac:dyDescent="0.25">
      <c r="H663" s="155"/>
    </row>
    <row r="664" spans="8:8" hidden="1" x14ac:dyDescent="0.25">
      <c r="H664" s="155"/>
    </row>
    <row r="665" spans="8:8" hidden="1" x14ac:dyDescent="0.25">
      <c r="H665" s="155"/>
    </row>
    <row r="666" spans="8:8" hidden="1" x14ac:dyDescent="0.25">
      <c r="H666" s="155"/>
    </row>
    <row r="667" spans="8:8" hidden="1" x14ac:dyDescent="0.25">
      <c r="H667" s="155"/>
    </row>
    <row r="668" spans="8:8" hidden="1" x14ac:dyDescent="0.25">
      <c r="H668" s="155"/>
    </row>
    <row r="669" spans="8:8" hidden="1" x14ac:dyDescent="0.25">
      <c r="H669" s="155"/>
    </row>
    <row r="670" spans="8:8" hidden="1" x14ac:dyDescent="0.25">
      <c r="H670" s="155"/>
    </row>
    <row r="671" spans="8:8" hidden="1" x14ac:dyDescent="0.25">
      <c r="H671" s="155"/>
    </row>
    <row r="672" spans="8:8" hidden="1" x14ac:dyDescent="0.25">
      <c r="H672" s="155"/>
    </row>
    <row r="673" spans="8:8" hidden="1" x14ac:dyDescent="0.25">
      <c r="H673" s="155"/>
    </row>
    <row r="674" spans="8:8" hidden="1" x14ac:dyDescent="0.25">
      <c r="H674" s="155"/>
    </row>
    <row r="675" spans="8:8" hidden="1" x14ac:dyDescent="0.25">
      <c r="H675" s="155"/>
    </row>
    <row r="676" spans="8:8" hidden="1" x14ac:dyDescent="0.25">
      <c r="H676" s="155"/>
    </row>
    <row r="677" spans="8:8" hidden="1" x14ac:dyDescent="0.25">
      <c r="H677" s="155"/>
    </row>
    <row r="678" spans="8:8" hidden="1" x14ac:dyDescent="0.25">
      <c r="H678" s="155"/>
    </row>
    <row r="679" spans="8:8" hidden="1" x14ac:dyDescent="0.25">
      <c r="H679" s="155"/>
    </row>
    <row r="680" spans="8:8" hidden="1" x14ac:dyDescent="0.25">
      <c r="H680" s="155"/>
    </row>
    <row r="681" spans="8:8" hidden="1" x14ac:dyDescent="0.25">
      <c r="H681" s="155"/>
    </row>
    <row r="682" spans="8:8" hidden="1" x14ac:dyDescent="0.25">
      <c r="H682" s="155"/>
    </row>
    <row r="683" spans="8:8" hidden="1" x14ac:dyDescent="0.25">
      <c r="H683" s="155"/>
    </row>
    <row r="684" spans="8:8" hidden="1" x14ac:dyDescent="0.25">
      <c r="H684" s="155"/>
    </row>
    <row r="685" spans="8:8" hidden="1" x14ac:dyDescent="0.25">
      <c r="H685" s="155"/>
    </row>
    <row r="686" spans="8:8" hidden="1" x14ac:dyDescent="0.25">
      <c r="H686" s="155"/>
    </row>
    <row r="687" spans="8:8" hidden="1" x14ac:dyDescent="0.25">
      <c r="H687" s="155"/>
    </row>
    <row r="688" spans="8:8" hidden="1" x14ac:dyDescent="0.25">
      <c r="H688" s="155"/>
    </row>
    <row r="689" spans="8:8" hidden="1" x14ac:dyDescent="0.25">
      <c r="H689" s="155"/>
    </row>
    <row r="690" spans="8:8" hidden="1" x14ac:dyDescent="0.25">
      <c r="H690" s="155"/>
    </row>
    <row r="691" spans="8:8" hidden="1" x14ac:dyDescent="0.25">
      <c r="H691" s="155"/>
    </row>
    <row r="692" spans="8:8" hidden="1" x14ac:dyDescent="0.25">
      <c r="H692" s="155"/>
    </row>
    <row r="693" spans="8:8" hidden="1" x14ac:dyDescent="0.25">
      <c r="H693" s="155"/>
    </row>
    <row r="694" spans="8:8" hidden="1" x14ac:dyDescent="0.25">
      <c r="H694" s="155"/>
    </row>
    <row r="695" spans="8:8" hidden="1" x14ac:dyDescent="0.25">
      <c r="H695" s="155"/>
    </row>
    <row r="696" spans="8:8" hidden="1" x14ac:dyDescent="0.25">
      <c r="H696" s="155"/>
    </row>
    <row r="697" spans="8:8" hidden="1" x14ac:dyDescent="0.25">
      <c r="H697" s="155"/>
    </row>
    <row r="698" spans="8:8" hidden="1" x14ac:dyDescent="0.25">
      <c r="H698" s="155"/>
    </row>
    <row r="699" spans="8:8" hidden="1" x14ac:dyDescent="0.25">
      <c r="H699" s="155"/>
    </row>
    <row r="700" spans="8:8" hidden="1" x14ac:dyDescent="0.25">
      <c r="H700" s="155"/>
    </row>
    <row r="701" spans="8:8" hidden="1" x14ac:dyDescent="0.25">
      <c r="H701" s="155"/>
    </row>
    <row r="702" spans="8:8" hidden="1" x14ac:dyDescent="0.25">
      <c r="H702" s="155"/>
    </row>
    <row r="703" spans="8:8" hidden="1" x14ac:dyDescent="0.25">
      <c r="H703" s="155"/>
    </row>
    <row r="704" spans="8:8" hidden="1" x14ac:dyDescent="0.25">
      <c r="H704" s="155"/>
    </row>
    <row r="705" spans="8:8" hidden="1" x14ac:dyDescent="0.25">
      <c r="H705" s="155"/>
    </row>
    <row r="706" spans="8:8" hidden="1" x14ac:dyDescent="0.25">
      <c r="H706" s="155"/>
    </row>
    <row r="707" spans="8:8" hidden="1" x14ac:dyDescent="0.25">
      <c r="H707" s="155"/>
    </row>
    <row r="708" spans="8:8" hidden="1" x14ac:dyDescent="0.25">
      <c r="H708" s="155"/>
    </row>
    <row r="709" spans="8:8" hidden="1" x14ac:dyDescent="0.25">
      <c r="H709" s="155"/>
    </row>
    <row r="710" spans="8:8" hidden="1" x14ac:dyDescent="0.25">
      <c r="H710" s="155"/>
    </row>
    <row r="711" spans="8:8" hidden="1" x14ac:dyDescent="0.25">
      <c r="H711" s="155"/>
    </row>
    <row r="712" spans="8:8" hidden="1" x14ac:dyDescent="0.25">
      <c r="H712" s="155"/>
    </row>
    <row r="713" spans="8:8" hidden="1" x14ac:dyDescent="0.25">
      <c r="H713" s="155"/>
    </row>
    <row r="714" spans="8:8" hidden="1" x14ac:dyDescent="0.25">
      <c r="H714" s="155"/>
    </row>
    <row r="715" spans="8:8" hidden="1" x14ac:dyDescent="0.25">
      <c r="H715" s="155"/>
    </row>
    <row r="716" spans="8:8" hidden="1" x14ac:dyDescent="0.25">
      <c r="H716" s="155"/>
    </row>
    <row r="717" spans="8:8" hidden="1" x14ac:dyDescent="0.25">
      <c r="H717" s="155"/>
    </row>
    <row r="718" spans="8:8" hidden="1" x14ac:dyDescent="0.25">
      <c r="H718" s="155"/>
    </row>
    <row r="719" spans="8:8" hidden="1" x14ac:dyDescent="0.25">
      <c r="H719" s="155"/>
    </row>
    <row r="720" spans="8:8" hidden="1" x14ac:dyDescent="0.25">
      <c r="H720" s="155"/>
    </row>
    <row r="721" spans="8:8" hidden="1" x14ac:dyDescent="0.25">
      <c r="H721" s="155"/>
    </row>
    <row r="722" spans="8:8" hidden="1" x14ac:dyDescent="0.25">
      <c r="H722" s="155"/>
    </row>
    <row r="723" spans="8:8" hidden="1" x14ac:dyDescent="0.25">
      <c r="H723" s="155"/>
    </row>
    <row r="724" spans="8:8" hidden="1" x14ac:dyDescent="0.25">
      <c r="H724" s="155"/>
    </row>
    <row r="725" spans="8:8" hidden="1" x14ac:dyDescent="0.25">
      <c r="H725" s="155"/>
    </row>
    <row r="726" spans="8:8" hidden="1" x14ac:dyDescent="0.25">
      <c r="H726" s="155"/>
    </row>
    <row r="727" spans="8:8" hidden="1" x14ac:dyDescent="0.25">
      <c r="H727" s="155"/>
    </row>
    <row r="728" spans="8:8" hidden="1" x14ac:dyDescent="0.25">
      <c r="H728" s="155"/>
    </row>
    <row r="729" spans="8:8" hidden="1" x14ac:dyDescent="0.25">
      <c r="H729" s="155"/>
    </row>
    <row r="730" spans="8:8" hidden="1" x14ac:dyDescent="0.25">
      <c r="H730" s="155"/>
    </row>
    <row r="731" spans="8:8" hidden="1" x14ac:dyDescent="0.25">
      <c r="H731" s="155"/>
    </row>
    <row r="732" spans="8:8" hidden="1" x14ac:dyDescent="0.25">
      <c r="H732" s="155"/>
    </row>
    <row r="733" spans="8:8" hidden="1" x14ac:dyDescent="0.25">
      <c r="H733" s="155"/>
    </row>
    <row r="734" spans="8:8" hidden="1" x14ac:dyDescent="0.25">
      <c r="H734" s="155"/>
    </row>
    <row r="735" spans="8:8" hidden="1" x14ac:dyDescent="0.25">
      <c r="H735" s="155"/>
    </row>
    <row r="736" spans="8:8" hidden="1" x14ac:dyDescent="0.25">
      <c r="H736" s="155"/>
    </row>
    <row r="737" spans="8:8" hidden="1" x14ac:dyDescent="0.25">
      <c r="H737" s="155"/>
    </row>
    <row r="738" spans="8:8" hidden="1" x14ac:dyDescent="0.25">
      <c r="H738" s="155"/>
    </row>
    <row r="739" spans="8:8" hidden="1" x14ac:dyDescent="0.25">
      <c r="H739" s="155"/>
    </row>
    <row r="740" spans="8:8" hidden="1" x14ac:dyDescent="0.25">
      <c r="H740" s="155"/>
    </row>
    <row r="741" spans="8:8" hidden="1" x14ac:dyDescent="0.25">
      <c r="H741" s="155"/>
    </row>
    <row r="742" spans="8:8" hidden="1" x14ac:dyDescent="0.25">
      <c r="H742" s="155"/>
    </row>
    <row r="743" spans="8:8" hidden="1" x14ac:dyDescent="0.25">
      <c r="H743" s="155"/>
    </row>
    <row r="744" spans="8:8" hidden="1" x14ac:dyDescent="0.25">
      <c r="H744" s="155"/>
    </row>
    <row r="745" spans="8:8" hidden="1" x14ac:dyDescent="0.25">
      <c r="H745" s="155"/>
    </row>
    <row r="746" spans="8:8" hidden="1" x14ac:dyDescent="0.25">
      <c r="H746" s="155"/>
    </row>
    <row r="747" spans="8:8" hidden="1" x14ac:dyDescent="0.25">
      <c r="H747" s="155"/>
    </row>
    <row r="748" spans="8:8" hidden="1" x14ac:dyDescent="0.25">
      <c r="H748" s="155"/>
    </row>
    <row r="749" spans="8:8" hidden="1" x14ac:dyDescent="0.25">
      <c r="H749" s="155"/>
    </row>
    <row r="750" spans="8:8" hidden="1" x14ac:dyDescent="0.25">
      <c r="H750" s="155"/>
    </row>
    <row r="751" spans="8:8" hidden="1" x14ac:dyDescent="0.25">
      <c r="H751" s="155"/>
    </row>
    <row r="752" spans="8:8" hidden="1" x14ac:dyDescent="0.25">
      <c r="H752" s="155"/>
    </row>
    <row r="753" spans="8:8" hidden="1" x14ac:dyDescent="0.25">
      <c r="H753" s="155"/>
    </row>
    <row r="754" spans="8:8" hidden="1" x14ac:dyDescent="0.25">
      <c r="H754" s="155"/>
    </row>
    <row r="755" spans="8:8" hidden="1" x14ac:dyDescent="0.25">
      <c r="H755" s="155"/>
    </row>
    <row r="756" spans="8:8" hidden="1" x14ac:dyDescent="0.25">
      <c r="H756" s="155"/>
    </row>
    <row r="757" spans="8:8" hidden="1" x14ac:dyDescent="0.25">
      <c r="H757" s="155"/>
    </row>
    <row r="758" spans="8:8" hidden="1" x14ac:dyDescent="0.25">
      <c r="H758" s="155"/>
    </row>
    <row r="759" spans="8:8" hidden="1" x14ac:dyDescent="0.25">
      <c r="H759" s="155"/>
    </row>
    <row r="760" spans="8:8" hidden="1" x14ac:dyDescent="0.25">
      <c r="H760" s="155"/>
    </row>
    <row r="761" spans="8:8" hidden="1" x14ac:dyDescent="0.25">
      <c r="H761" s="155"/>
    </row>
    <row r="762" spans="8:8" hidden="1" x14ac:dyDescent="0.25">
      <c r="H762" s="155"/>
    </row>
    <row r="763" spans="8:8" hidden="1" x14ac:dyDescent="0.25">
      <c r="H763" s="155"/>
    </row>
    <row r="764" spans="8:8" hidden="1" x14ac:dyDescent="0.25">
      <c r="H764" s="155"/>
    </row>
    <row r="765" spans="8:8" hidden="1" x14ac:dyDescent="0.25">
      <c r="H765" s="155"/>
    </row>
    <row r="766" spans="8:8" hidden="1" x14ac:dyDescent="0.25">
      <c r="H766" s="155"/>
    </row>
    <row r="767" spans="8:8" hidden="1" x14ac:dyDescent="0.25">
      <c r="H767" s="155"/>
    </row>
    <row r="768" spans="8:8" hidden="1" x14ac:dyDescent="0.25">
      <c r="H768" s="155"/>
    </row>
    <row r="769" spans="8:8" hidden="1" x14ac:dyDescent="0.25">
      <c r="H769" s="155"/>
    </row>
    <row r="770" spans="8:8" hidden="1" x14ac:dyDescent="0.25">
      <c r="H770" s="155"/>
    </row>
    <row r="771" spans="8:8" hidden="1" x14ac:dyDescent="0.25">
      <c r="H771" s="155"/>
    </row>
    <row r="772" spans="8:8" hidden="1" x14ac:dyDescent="0.25">
      <c r="H772" s="155"/>
    </row>
    <row r="773" spans="8:8" hidden="1" x14ac:dyDescent="0.25">
      <c r="H773" s="155"/>
    </row>
    <row r="774" spans="8:8" hidden="1" x14ac:dyDescent="0.25">
      <c r="H774" s="155"/>
    </row>
    <row r="775" spans="8:8" hidden="1" x14ac:dyDescent="0.25">
      <c r="H775" s="155"/>
    </row>
    <row r="776" spans="8:8" hidden="1" x14ac:dyDescent="0.25">
      <c r="H776" s="155"/>
    </row>
    <row r="777" spans="8:8" hidden="1" x14ac:dyDescent="0.25">
      <c r="H777" s="155"/>
    </row>
    <row r="778" spans="8:8" hidden="1" x14ac:dyDescent="0.25">
      <c r="H778" s="155"/>
    </row>
    <row r="779" spans="8:8" hidden="1" x14ac:dyDescent="0.25">
      <c r="H779" s="155"/>
    </row>
    <row r="780" spans="8:8" hidden="1" x14ac:dyDescent="0.25">
      <c r="H780" s="155"/>
    </row>
    <row r="781" spans="8:8" hidden="1" x14ac:dyDescent="0.25">
      <c r="H781" s="155"/>
    </row>
    <row r="782" spans="8:8" hidden="1" x14ac:dyDescent="0.25">
      <c r="H782" s="155"/>
    </row>
    <row r="783" spans="8:8" hidden="1" x14ac:dyDescent="0.25">
      <c r="H783" s="155"/>
    </row>
    <row r="784" spans="8:8" hidden="1" x14ac:dyDescent="0.25">
      <c r="H784" s="155"/>
    </row>
    <row r="785" spans="8:8" hidden="1" x14ac:dyDescent="0.25">
      <c r="H785" s="155"/>
    </row>
    <row r="786" spans="8:8" hidden="1" x14ac:dyDescent="0.25">
      <c r="H786" s="155"/>
    </row>
    <row r="787" spans="8:8" hidden="1" x14ac:dyDescent="0.25">
      <c r="H787" s="155"/>
    </row>
    <row r="788" spans="8:8" hidden="1" x14ac:dyDescent="0.25">
      <c r="H788" s="155"/>
    </row>
    <row r="789" spans="8:8" hidden="1" x14ac:dyDescent="0.25">
      <c r="H789" s="155"/>
    </row>
    <row r="790" spans="8:8" hidden="1" x14ac:dyDescent="0.25">
      <c r="H790" s="155"/>
    </row>
    <row r="791" spans="8:8" hidden="1" x14ac:dyDescent="0.25">
      <c r="H791" s="155"/>
    </row>
    <row r="792" spans="8:8" hidden="1" x14ac:dyDescent="0.25">
      <c r="H792" s="155"/>
    </row>
    <row r="793" spans="8:8" hidden="1" x14ac:dyDescent="0.25">
      <c r="H793" s="155"/>
    </row>
    <row r="794" spans="8:8" hidden="1" x14ac:dyDescent="0.25">
      <c r="H794" s="155"/>
    </row>
    <row r="795" spans="8:8" hidden="1" x14ac:dyDescent="0.25">
      <c r="H795" s="155"/>
    </row>
    <row r="796" spans="8:8" hidden="1" x14ac:dyDescent="0.25">
      <c r="H796" s="155"/>
    </row>
    <row r="797" spans="8:8" hidden="1" x14ac:dyDescent="0.25">
      <c r="H797" s="155"/>
    </row>
    <row r="798" spans="8:8" hidden="1" x14ac:dyDescent="0.25">
      <c r="H798" s="155"/>
    </row>
    <row r="799" spans="8:8" hidden="1" x14ac:dyDescent="0.25">
      <c r="H799" s="155"/>
    </row>
    <row r="800" spans="8:8" hidden="1" x14ac:dyDescent="0.25">
      <c r="H800" s="155"/>
    </row>
    <row r="801" spans="8:8" hidden="1" x14ac:dyDescent="0.25">
      <c r="H801" s="155"/>
    </row>
    <row r="802" spans="8:8" hidden="1" x14ac:dyDescent="0.25">
      <c r="H802" s="155"/>
    </row>
    <row r="803" spans="8:8" hidden="1" x14ac:dyDescent="0.25">
      <c r="H803" s="155"/>
    </row>
    <row r="804" spans="8:8" hidden="1" x14ac:dyDescent="0.25">
      <c r="H804" s="155"/>
    </row>
    <row r="805" spans="8:8" hidden="1" x14ac:dyDescent="0.25">
      <c r="H805" s="155"/>
    </row>
    <row r="806" spans="8:8" hidden="1" x14ac:dyDescent="0.25">
      <c r="H806" s="155"/>
    </row>
    <row r="807" spans="8:8" hidden="1" x14ac:dyDescent="0.25">
      <c r="H807" s="155"/>
    </row>
    <row r="808" spans="8:8" hidden="1" x14ac:dyDescent="0.25">
      <c r="H808" s="155"/>
    </row>
    <row r="809" spans="8:8" hidden="1" x14ac:dyDescent="0.25">
      <c r="H809" s="155"/>
    </row>
    <row r="810" spans="8:8" hidden="1" x14ac:dyDescent="0.25">
      <c r="H810" s="155"/>
    </row>
    <row r="811" spans="8:8" hidden="1" x14ac:dyDescent="0.25">
      <c r="H811" s="155"/>
    </row>
    <row r="812" spans="8:8" hidden="1" x14ac:dyDescent="0.25">
      <c r="H812" s="155"/>
    </row>
    <row r="813" spans="8:8" hidden="1" x14ac:dyDescent="0.25">
      <c r="H813" s="155"/>
    </row>
    <row r="814" spans="8:8" hidden="1" x14ac:dyDescent="0.25">
      <c r="H814" s="155"/>
    </row>
    <row r="815" spans="8:8" hidden="1" x14ac:dyDescent="0.25">
      <c r="H815" s="155"/>
    </row>
    <row r="816" spans="8:8" hidden="1" x14ac:dyDescent="0.25">
      <c r="H816" s="155"/>
    </row>
    <row r="817" spans="8:8" hidden="1" x14ac:dyDescent="0.25">
      <c r="H817" s="155"/>
    </row>
    <row r="818" spans="8:8" hidden="1" x14ac:dyDescent="0.25">
      <c r="H818" s="155"/>
    </row>
    <row r="819" spans="8:8" hidden="1" x14ac:dyDescent="0.25">
      <c r="H819" s="155"/>
    </row>
    <row r="820" spans="8:8" hidden="1" x14ac:dyDescent="0.25">
      <c r="H820" s="155"/>
    </row>
    <row r="821" spans="8:8" hidden="1" x14ac:dyDescent="0.25">
      <c r="H821" s="155"/>
    </row>
    <row r="822" spans="8:8" hidden="1" x14ac:dyDescent="0.25">
      <c r="H822" s="155"/>
    </row>
    <row r="823" spans="8:8" hidden="1" x14ac:dyDescent="0.25">
      <c r="H823" s="155"/>
    </row>
    <row r="824" spans="8:8" hidden="1" x14ac:dyDescent="0.25">
      <c r="H824" s="155"/>
    </row>
    <row r="825" spans="8:8" hidden="1" x14ac:dyDescent="0.25">
      <c r="H825" s="155"/>
    </row>
    <row r="826" spans="8:8" hidden="1" x14ac:dyDescent="0.25">
      <c r="H826" s="155"/>
    </row>
    <row r="827" spans="8:8" hidden="1" x14ac:dyDescent="0.25">
      <c r="H827" s="155"/>
    </row>
    <row r="828" spans="8:8" hidden="1" x14ac:dyDescent="0.25">
      <c r="H828" s="155"/>
    </row>
    <row r="829" spans="8:8" hidden="1" x14ac:dyDescent="0.25">
      <c r="H829" s="155"/>
    </row>
    <row r="830" spans="8:8" hidden="1" x14ac:dyDescent="0.25">
      <c r="H830" s="155"/>
    </row>
    <row r="831" spans="8:8" hidden="1" x14ac:dyDescent="0.25">
      <c r="H831" s="155"/>
    </row>
    <row r="832" spans="8:8" hidden="1" x14ac:dyDescent="0.25">
      <c r="H832" s="155"/>
    </row>
    <row r="833" spans="8:8" hidden="1" x14ac:dyDescent="0.25">
      <c r="H833" s="155"/>
    </row>
    <row r="834" spans="8:8" hidden="1" x14ac:dyDescent="0.25">
      <c r="H834" s="155"/>
    </row>
    <row r="835" spans="8:8" hidden="1" x14ac:dyDescent="0.25">
      <c r="H835" s="155"/>
    </row>
    <row r="836" spans="8:8" hidden="1" x14ac:dyDescent="0.25">
      <c r="H836" s="155"/>
    </row>
    <row r="837" spans="8:8" hidden="1" x14ac:dyDescent="0.25">
      <c r="H837" s="155"/>
    </row>
    <row r="838" spans="8:8" hidden="1" x14ac:dyDescent="0.25">
      <c r="H838" s="155"/>
    </row>
    <row r="839" spans="8:8" hidden="1" x14ac:dyDescent="0.25">
      <c r="H839" s="155"/>
    </row>
    <row r="840" spans="8:8" hidden="1" x14ac:dyDescent="0.25">
      <c r="H840" s="155"/>
    </row>
    <row r="841" spans="8:8" hidden="1" x14ac:dyDescent="0.25">
      <c r="H841" s="155"/>
    </row>
    <row r="842" spans="8:8" hidden="1" x14ac:dyDescent="0.25">
      <c r="H842" s="155"/>
    </row>
    <row r="843" spans="8:8" hidden="1" x14ac:dyDescent="0.25">
      <c r="H843" s="155"/>
    </row>
    <row r="844" spans="8:8" hidden="1" x14ac:dyDescent="0.25">
      <c r="H844" s="155"/>
    </row>
    <row r="845" spans="8:8" hidden="1" x14ac:dyDescent="0.25">
      <c r="H845" s="155"/>
    </row>
    <row r="846" spans="8:8" hidden="1" x14ac:dyDescent="0.25">
      <c r="H846" s="155"/>
    </row>
    <row r="847" spans="8:8" hidden="1" x14ac:dyDescent="0.25">
      <c r="H847" s="155"/>
    </row>
    <row r="848" spans="8:8" hidden="1" x14ac:dyDescent="0.25">
      <c r="H848" s="155"/>
    </row>
    <row r="849" spans="8:8" hidden="1" x14ac:dyDescent="0.25">
      <c r="H849" s="155"/>
    </row>
    <row r="850" spans="8:8" hidden="1" x14ac:dyDescent="0.25">
      <c r="H850" s="155"/>
    </row>
    <row r="851" spans="8:8" hidden="1" x14ac:dyDescent="0.25">
      <c r="H851" s="155"/>
    </row>
    <row r="852" spans="8:8" hidden="1" x14ac:dyDescent="0.25">
      <c r="H852" s="155"/>
    </row>
    <row r="853" spans="8:8" hidden="1" x14ac:dyDescent="0.25">
      <c r="H853" s="155"/>
    </row>
    <row r="854" spans="8:8" hidden="1" x14ac:dyDescent="0.25">
      <c r="H854" s="155"/>
    </row>
    <row r="855" spans="8:8" hidden="1" x14ac:dyDescent="0.25">
      <c r="H855" s="155"/>
    </row>
    <row r="856" spans="8:8" hidden="1" x14ac:dyDescent="0.25">
      <c r="H856" s="155"/>
    </row>
    <row r="857" spans="8:8" hidden="1" x14ac:dyDescent="0.25">
      <c r="H857" s="155"/>
    </row>
    <row r="858" spans="8:8" hidden="1" x14ac:dyDescent="0.25">
      <c r="H858" s="155"/>
    </row>
    <row r="859" spans="8:8" hidden="1" x14ac:dyDescent="0.25">
      <c r="H859" s="155"/>
    </row>
    <row r="860" spans="8:8" hidden="1" x14ac:dyDescent="0.25">
      <c r="H860" s="155"/>
    </row>
    <row r="861" spans="8:8" hidden="1" x14ac:dyDescent="0.25">
      <c r="H861" s="155"/>
    </row>
    <row r="862" spans="8:8" hidden="1" x14ac:dyDescent="0.25">
      <c r="H862" s="155"/>
    </row>
    <row r="863" spans="8:8" hidden="1" x14ac:dyDescent="0.25">
      <c r="H863" s="155"/>
    </row>
    <row r="864" spans="8:8" hidden="1" x14ac:dyDescent="0.25">
      <c r="H864" s="155"/>
    </row>
    <row r="865" spans="8:8" hidden="1" x14ac:dyDescent="0.25">
      <c r="H865" s="155"/>
    </row>
    <row r="866" spans="8:8" hidden="1" x14ac:dyDescent="0.25">
      <c r="H866" s="155"/>
    </row>
    <row r="867" spans="8:8" hidden="1" x14ac:dyDescent="0.25">
      <c r="H867" s="155"/>
    </row>
    <row r="868" spans="8:8" hidden="1" x14ac:dyDescent="0.25">
      <c r="H868" s="155"/>
    </row>
    <row r="869" spans="8:8" hidden="1" x14ac:dyDescent="0.25">
      <c r="H869" s="155"/>
    </row>
    <row r="870" spans="8:8" hidden="1" x14ac:dyDescent="0.25">
      <c r="H870" s="155"/>
    </row>
    <row r="871" spans="8:8" hidden="1" x14ac:dyDescent="0.25">
      <c r="H871" s="155"/>
    </row>
    <row r="872" spans="8:8" hidden="1" x14ac:dyDescent="0.25">
      <c r="H872" s="155"/>
    </row>
    <row r="873" spans="8:8" hidden="1" x14ac:dyDescent="0.25">
      <c r="H873" s="155"/>
    </row>
    <row r="874" spans="8:8" hidden="1" x14ac:dyDescent="0.25">
      <c r="H874" s="155"/>
    </row>
    <row r="875" spans="8:8" hidden="1" x14ac:dyDescent="0.25">
      <c r="H875" s="155"/>
    </row>
    <row r="876" spans="8:8" hidden="1" x14ac:dyDescent="0.25">
      <c r="H876" s="155"/>
    </row>
    <row r="877" spans="8:8" hidden="1" x14ac:dyDescent="0.25">
      <c r="H877" s="155"/>
    </row>
    <row r="878" spans="8:8" hidden="1" x14ac:dyDescent="0.25">
      <c r="H878" s="155"/>
    </row>
    <row r="879" spans="8:8" hidden="1" x14ac:dyDescent="0.25">
      <c r="H879" s="155"/>
    </row>
    <row r="880" spans="8:8" hidden="1" x14ac:dyDescent="0.25">
      <c r="H880" s="155"/>
    </row>
    <row r="881" spans="8:8" hidden="1" x14ac:dyDescent="0.25">
      <c r="H881" s="155"/>
    </row>
    <row r="882" spans="8:8" hidden="1" x14ac:dyDescent="0.25">
      <c r="H882" s="155"/>
    </row>
    <row r="883" spans="8:8" hidden="1" x14ac:dyDescent="0.25">
      <c r="H883" s="155"/>
    </row>
    <row r="884" spans="8:8" hidden="1" x14ac:dyDescent="0.25">
      <c r="H884" s="155"/>
    </row>
    <row r="885" spans="8:8" hidden="1" x14ac:dyDescent="0.25">
      <c r="H885" s="155"/>
    </row>
    <row r="886" spans="8:8" hidden="1" x14ac:dyDescent="0.25">
      <c r="H886" s="155"/>
    </row>
    <row r="887" spans="8:8" hidden="1" x14ac:dyDescent="0.25">
      <c r="H887" s="155"/>
    </row>
    <row r="888" spans="8:8" hidden="1" x14ac:dyDescent="0.25">
      <c r="H888" s="155"/>
    </row>
    <row r="889" spans="8:8" hidden="1" x14ac:dyDescent="0.25">
      <c r="H889" s="155"/>
    </row>
    <row r="890" spans="8:8" hidden="1" x14ac:dyDescent="0.25">
      <c r="H890" s="155"/>
    </row>
    <row r="891" spans="8:8" hidden="1" x14ac:dyDescent="0.25">
      <c r="H891" s="155"/>
    </row>
    <row r="892" spans="8:8" hidden="1" x14ac:dyDescent="0.25">
      <c r="H892" s="155"/>
    </row>
    <row r="893" spans="8:8" hidden="1" x14ac:dyDescent="0.25">
      <c r="H893" s="155"/>
    </row>
    <row r="894" spans="8:8" hidden="1" x14ac:dyDescent="0.25">
      <c r="H894" s="155"/>
    </row>
    <row r="895" spans="8:8" hidden="1" x14ac:dyDescent="0.25">
      <c r="H895" s="155"/>
    </row>
    <row r="896" spans="8:8" hidden="1" x14ac:dyDescent="0.25">
      <c r="H896" s="155"/>
    </row>
    <row r="897" spans="8:8" hidden="1" x14ac:dyDescent="0.25">
      <c r="H897" s="155"/>
    </row>
    <row r="898" spans="8:8" hidden="1" x14ac:dyDescent="0.25">
      <c r="H898" s="155"/>
    </row>
    <row r="899" spans="8:8" hidden="1" x14ac:dyDescent="0.25">
      <c r="H899" s="155"/>
    </row>
    <row r="900" spans="8:8" hidden="1" x14ac:dyDescent="0.25">
      <c r="H900" s="155"/>
    </row>
    <row r="901" spans="8:8" hidden="1" x14ac:dyDescent="0.25">
      <c r="H901" s="155"/>
    </row>
    <row r="902" spans="8:8" hidden="1" x14ac:dyDescent="0.25">
      <c r="H902" s="155"/>
    </row>
    <row r="903" spans="8:8" hidden="1" x14ac:dyDescent="0.25">
      <c r="H903" s="155"/>
    </row>
    <row r="904" spans="8:8" hidden="1" x14ac:dyDescent="0.25">
      <c r="H904" s="155"/>
    </row>
    <row r="905" spans="8:8" hidden="1" x14ac:dyDescent="0.25">
      <c r="H905" s="155"/>
    </row>
    <row r="906" spans="8:8" hidden="1" x14ac:dyDescent="0.25">
      <c r="H906" s="155"/>
    </row>
    <row r="907" spans="8:8" hidden="1" x14ac:dyDescent="0.25">
      <c r="H907" s="155"/>
    </row>
    <row r="908" spans="8:8" hidden="1" x14ac:dyDescent="0.25">
      <c r="H908" s="155"/>
    </row>
    <row r="909" spans="8:8" hidden="1" x14ac:dyDescent="0.25">
      <c r="H909" s="155"/>
    </row>
    <row r="910" spans="8:8" hidden="1" x14ac:dyDescent="0.25">
      <c r="H910" s="155"/>
    </row>
    <row r="911" spans="8:8" hidden="1" x14ac:dyDescent="0.25">
      <c r="H911" s="155"/>
    </row>
    <row r="912" spans="8:8" hidden="1" x14ac:dyDescent="0.25">
      <c r="H912" s="155"/>
    </row>
    <row r="913" spans="8:8" hidden="1" x14ac:dyDescent="0.25">
      <c r="H913" s="155"/>
    </row>
    <row r="914" spans="8:8" hidden="1" x14ac:dyDescent="0.25">
      <c r="H914" s="155"/>
    </row>
    <row r="915" spans="8:8" hidden="1" x14ac:dyDescent="0.25">
      <c r="H915" s="155"/>
    </row>
    <row r="916" spans="8:8" hidden="1" x14ac:dyDescent="0.25">
      <c r="H916" s="155"/>
    </row>
    <row r="917" spans="8:8" hidden="1" x14ac:dyDescent="0.25">
      <c r="H917" s="155"/>
    </row>
    <row r="918" spans="8:8" hidden="1" x14ac:dyDescent="0.25">
      <c r="H918" s="155"/>
    </row>
    <row r="919" spans="8:8" hidden="1" x14ac:dyDescent="0.25">
      <c r="H919" s="155"/>
    </row>
    <row r="920" spans="8:8" hidden="1" x14ac:dyDescent="0.25">
      <c r="H920" s="155"/>
    </row>
    <row r="921" spans="8:8" hidden="1" x14ac:dyDescent="0.25">
      <c r="H921" s="155"/>
    </row>
    <row r="922" spans="8:8" hidden="1" x14ac:dyDescent="0.25">
      <c r="H922" s="155"/>
    </row>
    <row r="923" spans="8:8" hidden="1" x14ac:dyDescent="0.25">
      <c r="H923" s="155"/>
    </row>
    <row r="924" spans="8:8" hidden="1" x14ac:dyDescent="0.25">
      <c r="H924" s="155"/>
    </row>
    <row r="925" spans="8:8" hidden="1" x14ac:dyDescent="0.25">
      <c r="H925" s="155"/>
    </row>
    <row r="926" spans="8:8" hidden="1" x14ac:dyDescent="0.25">
      <c r="H926" s="155"/>
    </row>
    <row r="927" spans="8:8" hidden="1" x14ac:dyDescent="0.25">
      <c r="H927" s="155"/>
    </row>
    <row r="928" spans="8:8" hidden="1" x14ac:dyDescent="0.25">
      <c r="H928" s="155"/>
    </row>
    <row r="929" spans="8:8" hidden="1" x14ac:dyDescent="0.25">
      <c r="H929" s="155"/>
    </row>
    <row r="930" spans="8:8" hidden="1" x14ac:dyDescent="0.25">
      <c r="H930" s="155"/>
    </row>
    <row r="931" spans="8:8" hidden="1" x14ac:dyDescent="0.25">
      <c r="H931" s="155"/>
    </row>
    <row r="932" spans="8:8" hidden="1" x14ac:dyDescent="0.25">
      <c r="H932" s="155"/>
    </row>
    <row r="933" spans="8:8" hidden="1" x14ac:dyDescent="0.25">
      <c r="H933" s="155"/>
    </row>
    <row r="934" spans="8:8" hidden="1" x14ac:dyDescent="0.25">
      <c r="H934" s="155"/>
    </row>
    <row r="935" spans="8:8" hidden="1" x14ac:dyDescent="0.25">
      <c r="H935" s="155"/>
    </row>
    <row r="936" spans="8:8" hidden="1" x14ac:dyDescent="0.25">
      <c r="H936" s="155"/>
    </row>
    <row r="937" spans="8:8" hidden="1" x14ac:dyDescent="0.25">
      <c r="H937" s="155"/>
    </row>
    <row r="938" spans="8:8" hidden="1" x14ac:dyDescent="0.25">
      <c r="H938" s="155"/>
    </row>
    <row r="939" spans="8:8" hidden="1" x14ac:dyDescent="0.25">
      <c r="H939" s="155"/>
    </row>
    <row r="940" spans="8:8" hidden="1" x14ac:dyDescent="0.25">
      <c r="H940" s="155"/>
    </row>
    <row r="941" spans="8:8" hidden="1" x14ac:dyDescent="0.25">
      <c r="H941" s="155"/>
    </row>
    <row r="942" spans="8:8" hidden="1" x14ac:dyDescent="0.25">
      <c r="H942" s="155"/>
    </row>
    <row r="943" spans="8:8" hidden="1" x14ac:dyDescent="0.25">
      <c r="H943" s="155"/>
    </row>
    <row r="944" spans="8:8" hidden="1" x14ac:dyDescent="0.25">
      <c r="H944" s="155"/>
    </row>
    <row r="945" spans="8:8" hidden="1" x14ac:dyDescent="0.25">
      <c r="H945" s="155"/>
    </row>
    <row r="946" spans="8:8" hidden="1" x14ac:dyDescent="0.25">
      <c r="H946" s="155"/>
    </row>
    <row r="947" spans="8:8" hidden="1" x14ac:dyDescent="0.25">
      <c r="H947" s="155"/>
    </row>
    <row r="948" spans="8:8" hidden="1" x14ac:dyDescent="0.25">
      <c r="H948" s="155"/>
    </row>
    <row r="949" spans="8:8" hidden="1" x14ac:dyDescent="0.25">
      <c r="H949" s="155"/>
    </row>
    <row r="950" spans="8:8" hidden="1" x14ac:dyDescent="0.25">
      <c r="H950" s="155"/>
    </row>
    <row r="951" spans="8:8" hidden="1" x14ac:dyDescent="0.25">
      <c r="H951" s="155"/>
    </row>
    <row r="952" spans="8:8" hidden="1" x14ac:dyDescent="0.25">
      <c r="H952" s="155"/>
    </row>
    <row r="953" spans="8:8" hidden="1" x14ac:dyDescent="0.25">
      <c r="H953" s="155"/>
    </row>
    <row r="954" spans="8:8" hidden="1" x14ac:dyDescent="0.25">
      <c r="H954" s="155"/>
    </row>
    <row r="955" spans="8:8" hidden="1" x14ac:dyDescent="0.25">
      <c r="H955" s="155"/>
    </row>
    <row r="956" spans="8:8" hidden="1" x14ac:dyDescent="0.25">
      <c r="H956" s="155"/>
    </row>
    <row r="957" spans="8:8" hidden="1" x14ac:dyDescent="0.25">
      <c r="H957" s="155"/>
    </row>
    <row r="958" spans="8:8" hidden="1" x14ac:dyDescent="0.25">
      <c r="H958" s="155"/>
    </row>
    <row r="959" spans="8:8" hidden="1" x14ac:dyDescent="0.25">
      <c r="H959" s="155"/>
    </row>
    <row r="960" spans="8:8" hidden="1" x14ac:dyDescent="0.25">
      <c r="H960" s="155"/>
    </row>
    <row r="961" spans="8:8" hidden="1" x14ac:dyDescent="0.25">
      <c r="H961" s="155"/>
    </row>
    <row r="962" spans="8:8" hidden="1" x14ac:dyDescent="0.25">
      <c r="H962" s="155"/>
    </row>
    <row r="963" spans="8:8" hidden="1" x14ac:dyDescent="0.25">
      <c r="H963" s="155"/>
    </row>
    <row r="964" spans="8:8" hidden="1" x14ac:dyDescent="0.25">
      <c r="H964" s="155"/>
    </row>
    <row r="965" spans="8:8" hidden="1" x14ac:dyDescent="0.25">
      <c r="H965" s="155"/>
    </row>
    <row r="966" spans="8:8" hidden="1" x14ac:dyDescent="0.25">
      <c r="H966" s="155"/>
    </row>
    <row r="967" spans="8:8" hidden="1" x14ac:dyDescent="0.25">
      <c r="H967" s="155"/>
    </row>
    <row r="968" spans="8:8" hidden="1" x14ac:dyDescent="0.25">
      <c r="H968" s="155"/>
    </row>
    <row r="969" spans="8:8" hidden="1" x14ac:dyDescent="0.25">
      <c r="H969" s="155"/>
    </row>
    <row r="970" spans="8:8" hidden="1" x14ac:dyDescent="0.25">
      <c r="H970" s="155"/>
    </row>
    <row r="971" spans="8:8" hidden="1" x14ac:dyDescent="0.25">
      <c r="H971" s="155"/>
    </row>
    <row r="972" spans="8:8" hidden="1" x14ac:dyDescent="0.25">
      <c r="H972" s="155"/>
    </row>
    <row r="973" spans="8:8" hidden="1" x14ac:dyDescent="0.25">
      <c r="H973" s="155"/>
    </row>
    <row r="974" spans="8:8" hidden="1" x14ac:dyDescent="0.25">
      <c r="H974" s="155"/>
    </row>
    <row r="975" spans="8:8" hidden="1" x14ac:dyDescent="0.25">
      <c r="H975" s="155"/>
    </row>
    <row r="976" spans="8:8" hidden="1" x14ac:dyDescent="0.25">
      <c r="H976" s="155"/>
    </row>
    <row r="977" spans="8:8" hidden="1" x14ac:dyDescent="0.25">
      <c r="H977" s="155"/>
    </row>
    <row r="978" spans="8:8" hidden="1" x14ac:dyDescent="0.25">
      <c r="H978" s="155"/>
    </row>
    <row r="979" spans="8:8" hidden="1" x14ac:dyDescent="0.25">
      <c r="H979" s="155"/>
    </row>
    <row r="980" spans="8:8" hidden="1" x14ac:dyDescent="0.25">
      <c r="H980" s="155"/>
    </row>
    <row r="981" spans="8:8" hidden="1" x14ac:dyDescent="0.25">
      <c r="H981" s="155"/>
    </row>
    <row r="982" spans="8:8" hidden="1" x14ac:dyDescent="0.25">
      <c r="H982" s="155"/>
    </row>
    <row r="983" spans="8:8" hidden="1" x14ac:dyDescent="0.25">
      <c r="H983" s="155"/>
    </row>
    <row r="984" spans="8:8" hidden="1" x14ac:dyDescent="0.25">
      <c r="H984" s="155"/>
    </row>
    <row r="985" spans="8:8" hidden="1" x14ac:dyDescent="0.25">
      <c r="H985" s="155"/>
    </row>
    <row r="986" spans="8:8" hidden="1" x14ac:dyDescent="0.25">
      <c r="H986" s="155"/>
    </row>
    <row r="987" spans="8:8" hidden="1" x14ac:dyDescent="0.25">
      <c r="H987" s="155"/>
    </row>
    <row r="988" spans="8:8" hidden="1" x14ac:dyDescent="0.25">
      <c r="H988" s="155"/>
    </row>
    <row r="989" spans="8:8" hidden="1" x14ac:dyDescent="0.25">
      <c r="H989" s="155"/>
    </row>
    <row r="990" spans="8:8" hidden="1" x14ac:dyDescent="0.25">
      <c r="H990" s="155"/>
    </row>
    <row r="991" spans="8:8" hidden="1" x14ac:dyDescent="0.25">
      <c r="H991" s="155"/>
    </row>
    <row r="992" spans="8:8" hidden="1" x14ac:dyDescent="0.25">
      <c r="H992" s="155"/>
    </row>
    <row r="993" spans="8:8" hidden="1" x14ac:dyDescent="0.25">
      <c r="H993" s="155"/>
    </row>
    <row r="994" spans="8:8" hidden="1" x14ac:dyDescent="0.25">
      <c r="H994" s="155"/>
    </row>
    <row r="995" spans="8:8" hidden="1" x14ac:dyDescent="0.25">
      <c r="H995" s="155"/>
    </row>
    <row r="996" spans="8:8" hidden="1" x14ac:dyDescent="0.25">
      <c r="H996" s="155"/>
    </row>
    <row r="997" spans="8:8" hidden="1" x14ac:dyDescent="0.25">
      <c r="H997" s="155"/>
    </row>
    <row r="998" spans="8:8" hidden="1" x14ac:dyDescent="0.25">
      <c r="H998" s="155"/>
    </row>
    <row r="999" spans="8:8" hidden="1" x14ac:dyDescent="0.25">
      <c r="H999" s="155"/>
    </row>
    <row r="1000" spans="8:8" hidden="1" x14ac:dyDescent="0.25">
      <c r="H1000" s="155"/>
    </row>
    <row r="1001" spans="8:8" hidden="1" x14ac:dyDescent="0.25">
      <c r="H1001" s="155"/>
    </row>
    <row r="1002" spans="8:8" hidden="1" x14ac:dyDescent="0.25">
      <c r="H1002" s="155"/>
    </row>
    <row r="1003" spans="8:8" hidden="1" x14ac:dyDescent="0.25">
      <c r="H1003" s="155"/>
    </row>
    <row r="1004" spans="8:8" hidden="1" x14ac:dyDescent="0.25">
      <c r="H1004" s="155"/>
    </row>
    <row r="1005" spans="8:8" hidden="1" x14ac:dyDescent="0.25">
      <c r="H1005" s="155"/>
    </row>
    <row r="1006" spans="8:8" hidden="1" x14ac:dyDescent="0.25">
      <c r="H1006" s="155"/>
    </row>
    <row r="1007" spans="8:8" hidden="1" x14ac:dyDescent="0.25">
      <c r="H1007" s="155"/>
    </row>
    <row r="1008" spans="8:8" hidden="1" x14ac:dyDescent="0.25">
      <c r="H1008" s="155"/>
    </row>
    <row r="1009" spans="8:8" hidden="1" x14ac:dyDescent="0.25">
      <c r="H1009" s="155"/>
    </row>
    <row r="1010" spans="8:8" hidden="1" x14ac:dyDescent="0.25">
      <c r="H1010" s="155"/>
    </row>
    <row r="1011" spans="8:8" hidden="1" x14ac:dyDescent="0.25">
      <c r="H1011" s="155"/>
    </row>
    <row r="1012" spans="8:8" hidden="1" x14ac:dyDescent="0.25">
      <c r="H1012" s="155"/>
    </row>
    <row r="1013" spans="8:8" hidden="1" x14ac:dyDescent="0.25">
      <c r="H1013" s="155"/>
    </row>
    <row r="1014" spans="8:8" hidden="1" x14ac:dyDescent="0.25">
      <c r="H1014" s="155"/>
    </row>
    <row r="1015" spans="8:8" hidden="1" x14ac:dyDescent="0.25">
      <c r="H1015" s="155"/>
    </row>
    <row r="1016" spans="8:8" hidden="1" x14ac:dyDescent="0.25">
      <c r="H1016" s="155"/>
    </row>
    <row r="1017" spans="8:8" hidden="1" x14ac:dyDescent="0.25">
      <c r="H1017" s="155"/>
    </row>
    <row r="1018" spans="8:8" hidden="1" x14ac:dyDescent="0.25">
      <c r="H1018" s="155"/>
    </row>
    <row r="1019" spans="8:8" hidden="1" x14ac:dyDescent="0.25">
      <c r="H1019" s="155"/>
    </row>
    <row r="1020" spans="8:8" hidden="1" x14ac:dyDescent="0.25">
      <c r="H1020" s="155"/>
    </row>
    <row r="1021" spans="8:8" hidden="1" x14ac:dyDescent="0.25">
      <c r="H1021" s="155"/>
    </row>
    <row r="1022" spans="8:8" hidden="1" x14ac:dyDescent="0.25">
      <c r="H1022" s="155"/>
    </row>
    <row r="1023" spans="8:8" hidden="1" x14ac:dyDescent="0.25">
      <c r="H1023" s="155"/>
    </row>
    <row r="1024" spans="8:8" hidden="1" x14ac:dyDescent="0.25">
      <c r="H1024" s="155"/>
    </row>
    <row r="1025" spans="8:8" hidden="1" x14ac:dyDescent="0.25">
      <c r="H1025" s="155"/>
    </row>
    <row r="1026" spans="8:8" hidden="1" x14ac:dyDescent="0.25">
      <c r="H1026" s="155"/>
    </row>
    <row r="1027" spans="8:8" hidden="1" x14ac:dyDescent="0.25">
      <c r="H1027" s="155"/>
    </row>
    <row r="1028" spans="8:8" hidden="1" x14ac:dyDescent="0.25">
      <c r="H1028" s="155"/>
    </row>
    <row r="1029" spans="8:8" hidden="1" x14ac:dyDescent="0.25">
      <c r="H1029" s="155"/>
    </row>
    <row r="1030" spans="8:8" hidden="1" x14ac:dyDescent="0.25">
      <c r="H1030" s="155"/>
    </row>
    <row r="1031" spans="8:8" hidden="1" x14ac:dyDescent="0.25">
      <c r="H1031" s="155"/>
    </row>
    <row r="1032" spans="8:8" hidden="1" x14ac:dyDescent="0.25">
      <c r="H1032" s="155"/>
    </row>
    <row r="1033" spans="8:8" hidden="1" x14ac:dyDescent="0.25">
      <c r="H1033" s="155"/>
    </row>
    <row r="1034" spans="8:8" hidden="1" x14ac:dyDescent="0.25">
      <c r="H1034" s="155"/>
    </row>
    <row r="1035" spans="8:8" hidden="1" x14ac:dyDescent="0.25">
      <c r="H1035" s="155"/>
    </row>
    <row r="1036" spans="8:8" hidden="1" x14ac:dyDescent="0.25">
      <c r="H1036" s="155"/>
    </row>
    <row r="1037" spans="8:8" hidden="1" x14ac:dyDescent="0.25">
      <c r="H1037" s="155"/>
    </row>
    <row r="1038" spans="8:8" hidden="1" x14ac:dyDescent="0.25">
      <c r="H1038" s="155"/>
    </row>
    <row r="1039" spans="8:8" hidden="1" x14ac:dyDescent="0.25">
      <c r="H1039" s="155"/>
    </row>
    <row r="1040" spans="8:8" hidden="1" x14ac:dyDescent="0.25">
      <c r="H1040" s="155"/>
    </row>
    <row r="1041" spans="8:8" hidden="1" x14ac:dyDescent="0.25">
      <c r="H1041" s="155"/>
    </row>
    <row r="1042" spans="8:8" hidden="1" x14ac:dyDescent="0.25">
      <c r="H1042" s="155"/>
    </row>
    <row r="1043" spans="8:8" hidden="1" x14ac:dyDescent="0.25">
      <c r="H1043" s="155"/>
    </row>
    <row r="1044" spans="8:8" hidden="1" x14ac:dyDescent="0.25">
      <c r="H1044" s="155"/>
    </row>
    <row r="1045" spans="8:8" hidden="1" x14ac:dyDescent="0.25">
      <c r="H1045" s="155"/>
    </row>
    <row r="1046" spans="8:8" hidden="1" x14ac:dyDescent="0.25">
      <c r="H1046" s="155"/>
    </row>
    <row r="1047" spans="8:8" hidden="1" x14ac:dyDescent="0.25">
      <c r="H1047" s="155"/>
    </row>
    <row r="1048" spans="8:8" hidden="1" x14ac:dyDescent="0.25">
      <c r="H1048" s="155"/>
    </row>
    <row r="1049" spans="8:8" hidden="1" x14ac:dyDescent="0.25">
      <c r="H1049" s="155"/>
    </row>
    <row r="1050" spans="8:8" hidden="1" x14ac:dyDescent="0.25">
      <c r="H1050" s="155"/>
    </row>
    <row r="1051" spans="8:8" hidden="1" x14ac:dyDescent="0.25">
      <c r="H1051" s="155"/>
    </row>
    <row r="1052" spans="8:8" hidden="1" x14ac:dyDescent="0.25">
      <c r="H1052" s="155"/>
    </row>
    <row r="1053" spans="8:8" hidden="1" x14ac:dyDescent="0.25">
      <c r="H1053" s="155"/>
    </row>
    <row r="1054" spans="8:8" hidden="1" x14ac:dyDescent="0.25">
      <c r="H1054" s="155"/>
    </row>
    <row r="1055" spans="8:8" hidden="1" x14ac:dyDescent="0.25">
      <c r="H1055" s="155"/>
    </row>
    <row r="1056" spans="8:8" hidden="1" x14ac:dyDescent="0.25">
      <c r="H1056" s="155"/>
    </row>
    <row r="1057" spans="8:8" hidden="1" x14ac:dyDescent="0.25">
      <c r="H1057" s="155"/>
    </row>
    <row r="1058" spans="8:8" hidden="1" x14ac:dyDescent="0.25">
      <c r="H1058" s="155"/>
    </row>
    <row r="1059" spans="8:8" hidden="1" x14ac:dyDescent="0.25">
      <c r="H1059" s="155"/>
    </row>
    <row r="1060" spans="8:8" hidden="1" x14ac:dyDescent="0.25">
      <c r="H1060" s="155"/>
    </row>
    <row r="1061" spans="8:8" hidden="1" x14ac:dyDescent="0.25">
      <c r="H1061" s="155"/>
    </row>
    <row r="1062" spans="8:8" hidden="1" x14ac:dyDescent="0.25">
      <c r="H1062" s="155"/>
    </row>
    <row r="1063" spans="8:8" hidden="1" x14ac:dyDescent="0.25">
      <c r="H1063" s="155"/>
    </row>
    <row r="1064" spans="8:8" hidden="1" x14ac:dyDescent="0.25">
      <c r="H1064" s="155"/>
    </row>
    <row r="1065" spans="8:8" hidden="1" x14ac:dyDescent="0.25">
      <c r="H1065" s="155"/>
    </row>
    <row r="1066" spans="8:8" hidden="1" x14ac:dyDescent="0.25">
      <c r="H1066" s="155"/>
    </row>
    <row r="1067" spans="8:8" hidden="1" x14ac:dyDescent="0.25">
      <c r="H1067" s="155"/>
    </row>
    <row r="1068" spans="8:8" hidden="1" x14ac:dyDescent="0.25">
      <c r="H1068" s="155"/>
    </row>
    <row r="1069" spans="8:8" hidden="1" x14ac:dyDescent="0.25">
      <c r="H1069" s="155"/>
    </row>
    <row r="1070" spans="8:8" hidden="1" x14ac:dyDescent="0.25">
      <c r="H1070" s="155"/>
    </row>
    <row r="1071" spans="8:8" hidden="1" x14ac:dyDescent="0.25">
      <c r="H1071" s="155"/>
    </row>
    <row r="1072" spans="8:8" hidden="1" x14ac:dyDescent="0.25">
      <c r="H1072" s="155"/>
    </row>
    <row r="1073" spans="8:8" hidden="1" x14ac:dyDescent="0.25">
      <c r="H1073" s="155"/>
    </row>
    <row r="1074" spans="8:8" hidden="1" x14ac:dyDescent="0.25">
      <c r="H1074" s="155"/>
    </row>
    <row r="1075" spans="8:8" hidden="1" x14ac:dyDescent="0.25">
      <c r="H1075" s="155"/>
    </row>
    <row r="1076" spans="8:8" hidden="1" x14ac:dyDescent="0.25">
      <c r="H1076" s="155"/>
    </row>
    <row r="1077" spans="8:8" hidden="1" x14ac:dyDescent="0.25">
      <c r="H1077" s="155"/>
    </row>
    <row r="1078" spans="8:8" hidden="1" x14ac:dyDescent="0.25">
      <c r="H1078" s="155"/>
    </row>
    <row r="1079" spans="8:8" hidden="1" x14ac:dyDescent="0.25">
      <c r="H1079" s="155"/>
    </row>
    <row r="1080" spans="8:8" hidden="1" x14ac:dyDescent="0.25">
      <c r="H1080" s="155"/>
    </row>
    <row r="1081" spans="8:8" hidden="1" x14ac:dyDescent="0.25">
      <c r="H1081" s="155"/>
    </row>
    <row r="1082" spans="8:8" hidden="1" x14ac:dyDescent="0.25">
      <c r="H1082" s="155"/>
    </row>
    <row r="1083" spans="8:8" hidden="1" x14ac:dyDescent="0.25">
      <c r="H1083" s="155"/>
    </row>
    <row r="1084" spans="8:8" hidden="1" x14ac:dyDescent="0.25">
      <c r="H1084" s="155"/>
    </row>
    <row r="1085" spans="8:8" hidden="1" x14ac:dyDescent="0.25">
      <c r="H1085" s="155"/>
    </row>
    <row r="1086" spans="8:8" hidden="1" x14ac:dyDescent="0.25">
      <c r="H1086" s="155"/>
    </row>
    <row r="1087" spans="8:8" hidden="1" x14ac:dyDescent="0.25">
      <c r="H1087" s="155"/>
    </row>
    <row r="1088" spans="8:8" hidden="1" x14ac:dyDescent="0.25">
      <c r="H1088" s="155"/>
    </row>
    <row r="1089" spans="8:8" hidden="1" x14ac:dyDescent="0.25">
      <c r="H1089" s="155"/>
    </row>
    <row r="1090" spans="8:8" hidden="1" x14ac:dyDescent="0.25">
      <c r="H1090" s="155"/>
    </row>
    <row r="1091" spans="8:8" hidden="1" x14ac:dyDescent="0.25">
      <c r="H1091" s="155"/>
    </row>
    <row r="1092" spans="8:8" hidden="1" x14ac:dyDescent="0.25">
      <c r="H1092" s="155"/>
    </row>
    <row r="1093" spans="8:8" hidden="1" x14ac:dyDescent="0.25">
      <c r="H1093" s="155"/>
    </row>
    <row r="1094" spans="8:8" hidden="1" x14ac:dyDescent="0.25">
      <c r="H1094" s="155"/>
    </row>
    <row r="1095" spans="8:8" hidden="1" x14ac:dyDescent="0.25">
      <c r="H1095" s="155"/>
    </row>
    <row r="1096" spans="8:8" hidden="1" x14ac:dyDescent="0.25">
      <c r="H1096" s="155"/>
    </row>
    <row r="1097" spans="8:8" hidden="1" x14ac:dyDescent="0.25">
      <c r="H1097" s="155"/>
    </row>
    <row r="1098" spans="8:8" hidden="1" x14ac:dyDescent="0.25">
      <c r="H1098" s="155"/>
    </row>
    <row r="1099" spans="8:8" hidden="1" x14ac:dyDescent="0.25">
      <c r="H1099" s="155"/>
    </row>
    <row r="1100" spans="8:8" hidden="1" x14ac:dyDescent="0.25">
      <c r="H1100" s="155"/>
    </row>
    <row r="1101" spans="8:8" hidden="1" x14ac:dyDescent="0.25">
      <c r="H1101" s="155"/>
    </row>
    <row r="1102" spans="8:8" hidden="1" x14ac:dyDescent="0.25">
      <c r="H1102" s="155"/>
    </row>
    <row r="1103" spans="8:8" hidden="1" x14ac:dyDescent="0.25">
      <c r="H1103" s="155"/>
    </row>
    <row r="1104" spans="8:8" hidden="1" x14ac:dyDescent="0.25">
      <c r="H1104" s="155"/>
    </row>
    <row r="1105" spans="8:8" hidden="1" x14ac:dyDescent="0.25">
      <c r="H1105" s="155"/>
    </row>
    <row r="1106" spans="8:8" hidden="1" x14ac:dyDescent="0.25">
      <c r="H1106" s="155"/>
    </row>
    <row r="1107" spans="8:8" hidden="1" x14ac:dyDescent="0.25">
      <c r="H1107" s="155"/>
    </row>
    <row r="1108" spans="8:8" hidden="1" x14ac:dyDescent="0.25">
      <c r="H1108" s="155"/>
    </row>
    <row r="1109" spans="8:8" hidden="1" x14ac:dyDescent="0.25">
      <c r="H1109" s="155"/>
    </row>
    <row r="1110" spans="8:8" hidden="1" x14ac:dyDescent="0.25">
      <c r="H1110" s="155"/>
    </row>
    <row r="1111" spans="8:8" hidden="1" x14ac:dyDescent="0.25">
      <c r="H1111" s="155"/>
    </row>
    <row r="1112" spans="8:8" hidden="1" x14ac:dyDescent="0.25">
      <c r="H1112" s="155"/>
    </row>
    <row r="1113" spans="8:8" hidden="1" x14ac:dyDescent="0.25">
      <c r="H1113" s="155"/>
    </row>
    <row r="1114" spans="8:8" hidden="1" x14ac:dyDescent="0.25">
      <c r="H1114" s="155"/>
    </row>
    <row r="1115" spans="8:8" hidden="1" x14ac:dyDescent="0.25">
      <c r="H1115" s="155"/>
    </row>
    <row r="1116" spans="8:8" hidden="1" x14ac:dyDescent="0.25">
      <c r="H1116" s="155"/>
    </row>
    <row r="1117" spans="8:8" hidden="1" x14ac:dyDescent="0.25">
      <c r="H1117" s="155"/>
    </row>
    <row r="1118" spans="8:8" hidden="1" x14ac:dyDescent="0.25">
      <c r="H1118" s="155"/>
    </row>
    <row r="1119" spans="8:8" hidden="1" x14ac:dyDescent="0.25">
      <c r="H1119" s="155"/>
    </row>
    <row r="1120" spans="8:8" hidden="1" x14ac:dyDescent="0.25">
      <c r="H1120" s="155"/>
    </row>
    <row r="1121" spans="8:8" hidden="1" x14ac:dyDescent="0.25">
      <c r="H1121" s="155"/>
    </row>
    <row r="1122" spans="8:8" hidden="1" x14ac:dyDescent="0.25">
      <c r="H1122" s="155"/>
    </row>
    <row r="1123" spans="8:8" hidden="1" x14ac:dyDescent="0.25">
      <c r="H1123" s="155"/>
    </row>
    <row r="1124" spans="8:8" hidden="1" x14ac:dyDescent="0.25">
      <c r="H1124" s="155"/>
    </row>
    <row r="1125" spans="8:8" hidden="1" x14ac:dyDescent="0.25">
      <c r="H1125" s="155"/>
    </row>
    <row r="1126" spans="8:8" hidden="1" x14ac:dyDescent="0.25">
      <c r="H1126" s="155"/>
    </row>
    <row r="1127" spans="8:8" hidden="1" x14ac:dyDescent="0.25">
      <c r="H1127" s="155"/>
    </row>
    <row r="1128" spans="8:8" hidden="1" x14ac:dyDescent="0.25">
      <c r="H1128" s="155"/>
    </row>
    <row r="1129" spans="8:8" hidden="1" x14ac:dyDescent="0.25">
      <c r="H1129" s="155"/>
    </row>
    <row r="1130" spans="8:8" hidden="1" x14ac:dyDescent="0.25">
      <c r="H1130" s="155"/>
    </row>
    <row r="1131" spans="8:8" hidden="1" x14ac:dyDescent="0.25">
      <c r="H1131" s="155"/>
    </row>
    <row r="1132" spans="8:8" hidden="1" x14ac:dyDescent="0.25">
      <c r="H1132" s="155"/>
    </row>
    <row r="1133" spans="8:8" hidden="1" x14ac:dyDescent="0.25">
      <c r="H1133" s="155"/>
    </row>
    <row r="1134" spans="8:8" hidden="1" x14ac:dyDescent="0.25">
      <c r="H1134" s="155"/>
    </row>
    <row r="1135" spans="8:8" hidden="1" x14ac:dyDescent="0.25">
      <c r="H1135" s="155"/>
    </row>
    <row r="1136" spans="8:8" hidden="1" x14ac:dyDescent="0.25">
      <c r="H1136" s="155"/>
    </row>
    <row r="1137" spans="8:8" hidden="1" x14ac:dyDescent="0.25">
      <c r="H1137" s="155"/>
    </row>
    <row r="1138" spans="8:8" hidden="1" x14ac:dyDescent="0.25">
      <c r="H1138" s="155"/>
    </row>
    <row r="1139" spans="8:8" hidden="1" x14ac:dyDescent="0.25">
      <c r="H1139" s="155"/>
    </row>
    <row r="1140" spans="8:8" hidden="1" x14ac:dyDescent="0.25">
      <c r="H1140" s="155"/>
    </row>
    <row r="1141" spans="8:8" hidden="1" x14ac:dyDescent="0.25">
      <c r="H1141" s="155"/>
    </row>
    <row r="1142" spans="8:8" hidden="1" x14ac:dyDescent="0.25">
      <c r="H1142" s="155"/>
    </row>
    <row r="1143" spans="8:8" hidden="1" x14ac:dyDescent="0.25">
      <c r="H1143" s="155"/>
    </row>
    <row r="1144" spans="8:8" hidden="1" x14ac:dyDescent="0.25">
      <c r="H1144" s="155"/>
    </row>
    <row r="1145" spans="8:8" hidden="1" x14ac:dyDescent="0.25">
      <c r="H1145" s="155"/>
    </row>
    <row r="1146" spans="8:8" hidden="1" x14ac:dyDescent="0.25">
      <c r="H1146" s="155"/>
    </row>
    <row r="1147" spans="8:8" hidden="1" x14ac:dyDescent="0.25">
      <c r="H1147" s="155"/>
    </row>
    <row r="1148" spans="8:8" hidden="1" x14ac:dyDescent="0.25">
      <c r="H1148" s="155"/>
    </row>
    <row r="1149" spans="8:8" hidden="1" x14ac:dyDescent="0.25">
      <c r="H1149" s="155"/>
    </row>
    <row r="1150" spans="8:8" hidden="1" x14ac:dyDescent="0.25">
      <c r="H1150" s="155"/>
    </row>
    <row r="1151" spans="8:8" hidden="1" x14ac:dyDescent="0.25">
      <c r="H1151" s="155"/>
    </row>
    <row r="1152" spans="8:8" hidden="1" x14ac:dyDescent="0.25">
      <c r="H1152" s="155"/>
    </row>
    <row r="1153" spans="8:8" hidden="1" x14ac:dyDescent="0.25">
      <c r="H1153" s="155"/>
    </row>
    <row r="1154" spans="8:8" hidden="1" x14ac:dyDescent="0.25">
      <c r="H1154" s="155"/>
    </row>
    <row r="1155" spans="8:8" hidden="1" x14ac:dyDescent="0.25">
      <c r="H1155" s="155"/>
    </row>
    <row r="1156" spans="8:8" hidden="1" x14ac:dyDescent="0.25">
      <c r="H1156" s="155"/>
    </row>
    <row r="1157" spans="8:8" hidden="1" x14ac:dyDescent="0.25">
      <c r="H1157" s="155"/>
    </row>
    <row r="1158" spans="8:8" hidden="1" x14ac:dyDescent="0.25">
      <c r="H1158" s="155"/>
    </row>
    <row r="1159" spans="8:8" hidden="1" x14ac:dyDescent="0.25">
      <c r="H1159" s="155"/>
    </row>
    <row r="1160" spans="8:8" hidden="1" x14ac:dyDescent="0.25">
      <c r="H1160" s="155"/>
    </row>
    <row r="1161" spans="8:8" hidden="1" x14ac:dyDescent="0.25">
      <c r="H1161" s="155"/>
    </row>
    <row r="1162" spans="8:8" hidden="1" x14ac:dyDescent="0.25">
      <c r="H1162" s="155"/>
    </row>
    <row r="1163" spans="8:8" hidden="1" x14ac:dyDescent="0.25">
      <c r="H1163" s="155"/>
    </row>
    <row r="1164" spans="8:8" hidden="1" x14ac:dyDescent="0.25">
      <c r="H1164" s="155"/>
    </row>
    <row r="1165" spans="8:8" hidden="1" x14ac:dyDescent="0.25">
      <c r="H1165" s="155"/>
    </row>
    <row r="1166" spans="8:8" hidden="1" x14ac:dyDescent="0.25">
      <c r="H1166" s="155"/>
    </row>
    <row r="1167" spans="8:8" hidden="1" x14ac:dyDescent="0.25">
      <c r="H1167" s="155"/>
    </row>
    <row r="1168" spans="8:8" hidden="1" x14ac:dyDescent="0.25">
      <c r="H1168" s="155"/>
    </row>
    <row r="1169" spans="8:8" hidden="1" x14ac:dyDescent="0.25">
      <c r="H1169" s="155"/>
    </row>
    <row r="1170" spans="8:8" hidden="1" x14ac:dyDescent="0.25">
      <c r="H1170" s="155"/>
    </row>
    <row r="1171" spans="8:8" hidden="1" x14ac:dyDescent="0.25">
      <c r="H1171" s="155"/>
    </row>
    <row r="1172" spans="8:8" hidden="1" x14ac:dyDescent="0.25">
      <c r="H1172" s="155"/>
    </row>
    <row r="1173" spans="8:8" hidden="1" x14ac:dyDescent="0.25">
      <c r="H1173" s="155"/>
    </row>
    <row r="1174" spans="8:8" hidden="1" x14ac:dyDescent="0.25">
      <c r="H1174" s="155"/>
    </row>
    <row r="1175" spans="8:8" hidden="1" x14ac:dyDescent="0.25">
      <c r="H1175" s="155"/>
    </row>
    <row r="1176" spans="8:8" hidden="1" x14ac:dyDescent="0.25">
      <c r="H1176" s="155"/>
    </row>
    <row r="1177" spans="8:8" hidden="1" x14ac:dyDescent="0.25">
      <c r="H1177" s="155"/>
    </row>
    <row r="1178" spans="8:8" hidden="1" x14ac:dyDescent="0.25">
      <c r="H1178" s="155"/>
    </row>
    <row r="1179" spans="8:8" hidden="1" x14ac:dyDescent="0.25">
      <c r="H1179" s="155"/>
    </row>
    <row r="1180" spans="8:8" hidden="1" x14ac:dyDescent="0.25">
      <c r="H1180" s="155"/>
    </row>
    <row r="1181" spans="8:8" hidden="1" x14ac:dyDescent="0.25">
      <c r="H1181" s="155"/>
    </row>
    <row r="1182" spans="8:8" hidden="1" x14ac:dyDescent="0.25">
      <c r="H1182" s="155"/>
    </row>
    <row r="1183" spans="8:8" hidden="1" x14ac:dyDescent="0.25">
      <c r="H1183" s="155"/>
    </row>
    <row r="1184" spans="8:8" hidden="1" x14ac:dyDescent="0.25">
      <c r="H1184" s="155"/>
    </row>
    <row r="1185" spans="8:8" hidden="1" x14ac:dyDescent="0.25">
      <c r="H1185" s="155"/>
    </row>
    <row r="1186" spans="8:8" hidden="1" x14ac:dyDescent="0.25">
      <c r="H1186" s="155"/>
    </row>
    <row r="1187" spans="8:8" hidden="1" x14ac:dyDescent="0.25">
      <c r="H1187" s="155"/>
    </row>
    <row r="1188" spans="8:8" hidden="1" x14ac:dyDescent="0.25">
      <c r="H1188" s="155"/>
    </row>
    <row r="1189" spans="8:8" hidden="1" x14ac:dyDescent="0.25">
      <c r="H1189" s="155"/>
    </row>
    <row r="1190" spans="8:8" hidden="1" x14ac:dyDescent="0.25">
      <c r="H1190" s="155"/>
    </row>
    <row r="1191" spans="8:8" hidden="1" x14ac:dyDescent="0.25">
      <c r="H1191" s="155"/>
    </row>
    <row r="1192" spans="8:8" hidden="1" x14ac:dyDescent="0.25">
      <c r="H1192" s="155"/>
    </row>
    <row r="1193" spans="8:8" hidden="1" x14ac:dyDescent="0.25">
      <c r="H1193" s="155"/>
    </row>
    <row r="1194" spans="8:8" hidden="1" x14ac:dyDescent="0.25">
      <c r="H1194" s="155"/>
    </row>
    <row r="1195" spans="8:8" hidden="1" x14ac:dyDescent="0.25">
      <c r="H1195" s="155"/>
    </row>
    <row r="1196" spans="8:8" hidden="1" x14ac:dyDescent="0.25">
      <c r="H1196" s="155"/>
    </row>
    <row r="1197" spans="8:8" hidden="1" x14ac:dyDescent="0.25">
      <c r="H1197" s="155"/>
    </row>
    <row r="1198" spans="8:8" hidden="1" x14ac:dyDescent="0.25">
      <c r="H1198" s="155"/>
    </row>
    <row r="1199" spans="8:8" hidden="1" x14ac:dyDescent="0.25">
      <c r="H1199" s="155"/>
    </row>
    <row r="1200" spans="8:8" hidden="1" x14ac:dyDescent="0.25">
      <c r="H1200" s="155"/>
    </row>
    <row r="1201" spans="8:8" hidden="1" x14ac:dyDescent="0.25">
      <c r="H1201" s="155"/>
    </row>
    <row r="1202" spans="8:8" hidden="1" x14ac:dyDescent="0.25">
      <c r="H1202" s="155"/>
    </row>
    <row r="1203" spans="8:8" hidden="1" x14ac:dyDescent="0.25">
      <c r="H1203" s="155"/>
    </row>
    <row r="1204" spans="8:8" hidden="1" x14ac:dyDescent="0.25">
      <c r="H1204" s="155"/>
    </row>
    <row r="1205" spans="8:8" hidden="1" x14ac:dyDescent="0.25">
      <c r="H1205" s="155"/>
    </row>
    <row r="1206" spans="8:8" hidden="1" x14ac:dyDescent="0.25">
      <c r="H1206" s="155"/>
    </row>
    <row r="1207" spans="8:8" hidden="1" x14ac:dyDescent="0.25">
      <c r="H1207" s="155"/>
    </row>
    <row r="1208" spans="8:8" hidden="1" x14ac:dyDescent="0.25">
      <c r="H1208" s="155"/>
    </row>
    <row r="1209" spans="8:8" hidden="1" x14ac:dyDescent="0.25">
      <c r="H1209" s="155"/>
    </row>
    <row r="1210" spans="8:8" hidden="1" x14ac:dyDescent="0.25">
      <c r="H1210" s="155"/>
    </row>
    <row r="1211" spans="8:8" hidden="1" x14ac:dyDescent="0.25">
      <c r="H1211" s="155"/>
    </row>
    <row r="1212" spans="8:8" hidden="1" x14ac:dyDescent="0.25">
      <c r="H1212" s="155"/>
    </row>
    <row r="1213" spans="8:8" hidden="1" x14ac:dyDescent="0.25">
      <c r="H1213" s="155"/>
    </row>
    <row r="1214" spans="8:8" hidden="1" x14ac:dyDescent="0.25">
      <c r="H1214" s="155"/>
    </row>
    <row r="1215" spans="8:8" hidden="1" x14ac:dyDescent="0.25">
      <c r="H1215" s="155"/>
    </row>
    <row r="1216" spans="8:8" hidden="1" x14ac:dyDescent="0.25">
      <c r="H1216" s="155"/>
    </row>
    <row r="1217" spans="8:8" hidden="1" x14ac:dyDescent="0.25">
      <c r="H1217" s="155"/>
    </row>
    <row r="1218" spans="8:8" hidden="1" x14ac:dyDescent="0.25">
      <c r="H1218" s="155"/>
    </row>
    <row r="1219" spans="8:8" hidden="1" x14ac:dyDescent="0.25">
      <c r="H1219" s="155"/>
    </row>
    <row r="1220" spans="8:8" hidden="1" x14ac:dyDescent="0.25">
      <c r="H1220" s="155"/>
    </row>
    <row r="1221" spans="8:8" hidden="1" x14ac:dyDescent="0.25">
      <c r="H1221" s="155"/>
    </row>
    <row r="1222" spans="8:8" hidden="1" x14ac:dyDescent="0.25">
      <c r="H1222" s="155"/>
    </row>
    <row r="1223" spans="8:8" hidden="1" x14ac:dyDescent="0.25">
      <c r="H1223" s="155"/>
    </row>
    <row r="1224" spans="8:8" hidden="1" x14ac:dyDescent="0.25">
      <c r="H1224" s="155"/>
    </row>
    <row r="1225" spans="8:8" hidden="1" x14ac:dyDescent="0.25">
      <c r="H1225" s="155"/>
    </row>
    <row r="1226" spans="8:8" hidden="1" x14ac:dyDescent="0.25">
      <c r="H1226" s="155"/>
    </row>
    <row r="1227" spans="8:8" hidden="1" x14ac:dyDescent="0.25">
      <c r="H1227" s="155"/>
    </row>
    <row r="1228" spans="8:8" hidden="1" x14ac:dyDescent="0.25">
      <c r="H1228" s="155"/>
    </row>
    <row r="1229" spans="8:8" hidden="1" x14ac:dyDescent="0.25">
      <c r="H1229" s="155"/>
    </row>
    <row r="1230" spans="8:8" hidden="1" x14ac:dyDescent="0.25">
      <c r="H1230" s="155"/>
    </row>
    <row r="1231" spans="8:8" hidden="1" x14ac:dyDescent="0.25">
      <c r="H1231" s="155"/>
    </row>
    <row r="1232" spans="8:8" hidden="1" x14ac:dyDescent="0.25">
      <c r="H1232" s="155"/>
    </row>
    <row r="1233" spans="8:8" hidden="1" x14ac:dyDescent="0.25">
      <c r="H1233" s="155"/>
    </row>
    <row r="1234" spans="8:8" hidden="1" x14ac:dyDescent="0.25">
      <c r="H1234" s="155"/>
    </row>
    <row r="1235" spans="8:8" hidden="1" x14ac:dyDescent="0.25">
      <c r="H1235" s="155"/>
    </row>
    <row r="1236" spans="8:8" hidden="1" x14ac:dyDescent="0.25">
      <c r="H1236" s="155"/>
    </row>
    <row r="1237" spans="8:8" hidden="1" x14ac:dyDescent="0.25">
      <c r="H1237" s="155"/>
    </row>
    <row r="1238" spans="8:8" hidden="1" x14ac:dyDescent="0.25">
      <c r="H1238" s="155"/>
    </row>
    <row r="1239" spans="8:8" hidden="1" x14ac:dyDescent="0.25">
      <c r="H1239" s="155"/>
    </row>
    <row r="1240" spans="8:8" hidden="1" x14ac:dyDescent="0.25">
      <c r="H1240" s="155"/>
    </row>
    <row r="1241" spans="8:8" hidden="1" x14ac:dyDescent="0.25">
      <c r="H1241" s="155"/>
    </row>
    <row r="1242" spans="8:8" hidden="1" x14ac:dyDescent="0.25">
      <c r="H1242" s="155"/>
    </row>
    <row r="1243" spans="8:8" hidden="1" x14ac:dyDescent="0.25">
      <c r="H1243" s="155"/>
    </row>
    <row r="1244" spans="8:8" hidden="1" x14ac:dyDescent="0.25">
      <c r="H1244" s="155"/>
    </row>
    <row r="1245" spans="8:8" hidden="1" x14ac:dyDescent="0.25">
      <c r="H1245" s="155"/>
    </row>
    <row r="1246" spans="8:8" hidden="1" x14ac:dyDescent="0.25">
      <c r="H1246" s="155"/>
    </row>
    <row r="1247" spans="8:8" hidden="1" x14ac:dyDescent="0.25">
      <c r="H1247" s="155"/>
    </row>
    <row r="1248" spans="8:8" hidden="1" x14ac:dyDescent="0.25">
      <c r="H1248" s="155"/>
    </row>
    <row r="1249" spans="8:8" hidden="1" x14ac:dyDescent="0.25">
      <c r="H1249" s="155"/>
    </row>
    <row r="1250" spans="8:8" hidden="1" x14ac:dyDescent="0.25">
      <c r="H1250" s="155"/>
    </row>
    <row r="1251" spans="8:8" hidden="1" x14ac:dyDescent="0.25">
      <c r="H1251" s="155"/>
    </row>
    <row r="1252" spans="8:8" hidden="1" x14ac:dyDescent="0.25">
      <c r="H1252" s="155"/>
    </row>
    <row r="1253" spans="8:8" hidden="1" x14ac:dyDescent="0.25">
      <c r="H1253" s="155"/>
    </row>
    <row r="1254" spans="8:8" hidden="1" x14ac:dyDescent="0.25">
      <c r="H1254" s="155"/>
    </row>
    <row r="1255" spans="8:8" hidden="1" x14ac:dyDescent="0.25">
      <c r="H1255" s="155"/>
    </row>
    <row r="1256" spans="8:8" hidden="1" x14ac:dyDescent="0.25">
      <c r="H1256" s="155"/>
    </row>
    <row r="1257" spans="8:8" hidden="1" x14ac:dyDescent="0.25">
      <c r="H1257" s="155"/>
    </row>
    <row r="1258" spans="8:8" hidden="1" x14ac:dyDescent="0.25">
      <c r="H1258" s="155"/>
    </row>
    <row r="1259" spans="8:8" hidden="1" x14ac:dyDescent="0.25">
      <c r="H1259" s="155"/>
    </row>
    <row r="1260" spans="8:8" hidden="1" x14ac:dyDescent="0.25">
      <c r="H1260" s="155"/>
    </row>
    <row r="1261" spans="8:8" hidden="1" x14ac:dyDescent="0.25">
      <c r="H1261" s="155"/>
    </row>
    <row r="1262" spans="8:8" hidden="1" x14ac:dyDescent="0.25">
      <c r="H1262" s="155"/>
    </row>
    <row r="1263" spans="8:8" hidden="1" x14ac:dyDescent="0.25">
      <c r="H1263" s="155"/>
    </row>
    <row r="1264" spans="8:8" hidden="1" x14ac:dyDescent="0.25">
      <c r="H1264" s="155"/>
    </row>
    <row r="1265" spans="8:8" hidden="1" x14ac:dyDescent="0.25">
      <c r="H1265" s="155"/>
    </row>
    <row r="1266" spans="8:8" hidden="1" x14ac:dyDescent="0.25">
      <c r="H1266" s="155"/>
    </row>
    <row r="1267" spans="8:8" hidden="1" x14ac:dyDescent="0.25">
      <c r="H1267" s="155"/>
    </row>
    <row r="1268" spans="8:8" hidden="1" x14ac:dyDescent="0.25">
      <c r="H1268" s="155"/>
    </row>
    <row r="1269" spans="8:8" hidden="1" x14ac:dyDescent="0.25">
      <c r="H1269" s="155"/>
    </row>
    <row r="1270" spans="8:8" hidden="1" x14ac:dyDescent="0.25">
      <c r="H1270" s="155"/>
    </row>
    <row r="1271" spans="8:8" hidden="1" x14ac:dyDescent="0.25">
      <c r="H1271" s="155"/>
    </row>
    <row r="1272" spans="8:8" hidden="1" x14ac:dyDescent="0.25">
      <c r="H1272" s="155"/>
    </row>
    <row r="1273" spans="8:8" hidden="1" x14ac:dyDescent="0.25">
      <c r="H1273" s="155"/>
    </row>
    <row r="1274" spans="8:8" hidden="1" x14ac:dyDescent="0.25">
      <c r="H1274" s="155"/>
    </row>
    <row r="1275" spans="8:8" hidden="1" x14ac:dyDescent="0.25">
      <c r="H1275" s="155"/>
    </row>
    <row r="1276" spans="8:8" hidden="1" x14ac:dyDescent="0.25">
      <c r="H1276" s="155"/>
    </row>
    <row r="1277" spans="8:8" hidden="1" x14ac:dyDescent="0.25">
      <c r="H1277" s="155"/>
    </row>
    <row r="1278" spans="8:8" hidden="1" x14ac:dyDescent="0.25">
      <c r="H1278" s="155"/>
    </row>
    <row r="1279" spans="8:8" hidden="1" x14ac:dyDescent="0.25">
      <c r="H1279" s="155"/>
    </row>
    <row r="1280" spans="8:8" hidden="1" x14ac:dyDescent="0.25">
      <c r="H1280" s="155"/>
    </row>
    <row r="1281" spans="8:8" hidden="1" x14ac:dyDescent="0.25">
      <c r="H1281" s="155"/>
    </row>
    <row r="1282" spans="8:8" hidden="1" x14ac:dyDescent="0.25">
      <c r="H1282" s="155"/>
    </row>
    <row r="1283" spans="8:8" hidden="1" x14ac:dyDescent="0.25">
      <c r="H1283" s="155"/>
    </row>
    <row r="1284" spans="8:8" hidden="1" x14ac:dyDescent="0.25">
      <c r="H1284" s="155"/>
    </row>
    <row r="1285" spans="8:8" hidden="1" x14ac:dyDescent="0.25">
      <c r="H1285" s="155"/>
    </row>
    <row r="1286" spans="8:8" hidden="1" x14ac:dyDescent="0.25">
      <c r="H1286" s="155"/>
    </row>
    <row r="1287" spans="8:8" hidden="1" x14ac:dyDescent="0.25">
      <c r="H1287" s="155"/>
    </row>
    <row r="1288" spans="8:8" hidden="1" x14ac:dyDescent="0.25">
      <c r="H1288" s="155"/>
    </row>
    <row r="1289" spans="8:8" hidden="1" x14ac:dyDescent="0.25">
      <c r="H1289" s="155"/>
    </row>
    <row r="1290" spans="8:8" hidden="1" x14ac:dyDescent="0.25">
      <c r="H1290" s="155"/>
    </row>
    <row r="1291" spans="8:8" hidden="1" x14ac:dyDescent="0.25">
      <c r="H1291" s="155"/>
    </row>
    <row r="1292" spans="8:8" hidden="1" x14ac:dyDescent="0.25">
      <c r="H1292" s="155"/>
    </row>
    <row r="1293" spans="8:8" hidden="1" x14ac:dyDescent="0.25">
      <c r="H1293" s="155"/>
    </row>
    <row r="1294" spans="8:8" hidden="1" x14ac:dyDescent="0.25">
      <c r="H1294" s="155"/>
    </row>
    <row r="1295" spans="8:8" hidden="1" x14ac:dyDescent="0.25">
      <c r="H1295" s="155"/>
    </row>
    <row r="1296" spans="8:8" hidden="1" x14ac:dyDescent="0.25">
      <c r="H1296" s="155"/>
    </row>
    <row r="1297" spans="8:8" hidden="1" x14ac:dyDescent="0.25">
      <c r="H1297" s="155"/>
    </row>
    <row r="1298" spans="8:8" hidden="1" x14ac:dyDescent="0.25">
      <c r="H1298" s="155"/>
    </row>
    <row r="1299" spans="8:8" hidden="1" x14ac:dyDescent="0.25">
      <c r="H1299" s="155"/>
    </row>
    <row r="1300" spans="8:8" hidden="1" x14ac:dyDescent="0.25">
      <c r="H1300" s="155"/>
    </row>
    <row r="1301" spans="8:8" hidden="1" x14ac:dyDescent="0.25">
      <c r="H1301" s="155"/>
    </row>
    <row r="1302" spans="8:8" hidden="1" x14ac:dyDescent="0.25">
      <c r="H1302" s="155"/>
    </row>
    <row r="1303" spans="8:8" hidden="1" x14ac:dyDescent="0.25">
      <c r="H1303" s="155"/>
    </row>
    <row r="1304" spans="8:8" hidden="1" x14ac:dyDescent="0.25">
      <c r="H1304" s="155"/>
    </row>
    <row r="1305" spans="8:8" hidden="1" x14ac:dyDescent="0.25">
      <c r="H1305" s="155"/>
    </row>
    <row r="1306" spans="8:8" hidden="1" x14ac:dyDescent="0.25">
      <c r="H1306" s="155"/>
    </row>
    <row r="1307" spans="8:8" hidden="1" x14ac:dyDescent="0.25">
      <c r="H1307" s="155"/>
    </row>
    <row r="1308" spans="8:8" hidden="1" x14ac:dyDescent="0.25">
      <c r="H1308" s="155"/>
    </row>
    <row r="1309" spans="8:8" hidden="1" x14ac:dyDescent="0.25">
      <c r="H1309" s="155"/>
    </row>
    <row r="1310" spans="8:8" hidden="1" x14ac:dyDescent="0.25">
      <c r="H1310" s="155"/>
    </row>
    <row r="1311" spans="8:8" hidden="1" x14ac:dyDescent="0.25">
      <c r="H1311" s="155"/>
    </row>
    <row r="1312" spans="8:8" hidden="1" x14ac:dyDescent="0.25">
      <c r="H1312" s="155"/>
    </row>
    <row r="1313" spans="8:8" hidden="1" x14ac:dyDescent="0.25">
      <c r="H1313" s="155"/>
    </row>
    <row r="1314" spans="8:8" hidden="1" x14ac:dyDescent="0.25">
      <c r="H1314" s="155"/>
    </row>
    <row r="1315" spans="8:8" hidden="1" x14ac:dyDescent="0.25">
      <c r="H1315" s="155"/>
    </row>
    <row r="1316" spans="8:8" hidden="1" x14ac:dyDescent="0.25">
      <c r="H1316" s="155"/>
    </row>
    <row r="1317" spans="8:8" hidden="1" x14ac:dyDescent="0.25">
      <c r="H1317" s="155"/>
    </row>
    <row r="1318" spans="8:8" hidden="1" x14ac:dyDescent="0.25">
      <c r="H1318" s="155"/>
    </row>
    <row r="1319" spans="8:8" hidden="1" x14ac:dyDescent="0.25">
      <c r="H1319" s="155"/>
    </row>
    <row r="1320" spans="8:8" hidden="1" x14ac:dyDescent="0.25">
      <c r="H1320" s="155"/>
    </row>
    <row r="1321" spans="8:8" hidden="1" x14ac:dyDescent="0.25">
      <c r="H1321" s="155"/>
    </row>
    <row r="1322" spans="8:8" hidden="1" x14ac:dyDescent="0.25">
      <c r="H1322" s="155"/>
    </row>
    <row r="1323" spans="8:8" hidden="1" x14ac:dyDescent="0.25">
      <c r="H1323" s="155"/>
    </row>
    <row r="1324" spans="8:8" hidden="1" x14ac:dyDescent="0.25">
      <c r="H1324" s="155"/>
    </row>
    <row r="1325" spans="8:8" hidden="1" x14ac:dyDescent="0.25">
      <c r="H1325" s="155"/>
    </row>
    <row r="1326" spans="8:8" hidden="1" x14ac:dyDescent="0.25">
      <c r="H1326" s="155"/>
    </row>
    <row r="1327" spans="8:8" hidden="1" x14ac:dyDescent="0.25">
      <c r="H1327" s="155"/>
    </row>
    <row r="1328" spans="8:8" hidden="1" x14ac:dyDescent="0.25">
      <c r="H1328" s="155"/>
    </row>
    <row r="1329" spans="8:8" hidden="1" x14ac:dyDescent="0.25">
      <c r="H1329" s="155"/>
    </row>
    <row r="1330" spans="8:8" hidden="1" x14ac:dyDescent="0.25">
      <c r="H1330" s="155"/>
    </row>
    <row r="1331" spans="8:8" hidden="1" x14ac:dyDescent="0.25">
      <c r="H1331" s="155"/>
    </row>
    <row r="1332" spans="8:8" hidden="1" x14ac:dyDescent="0.25">
      <c r="H1332" s="155"/>
    </row>
    <row r="1333" spans="8:8" hidden="1" x14ac:dyDescent="0.25">
      <c r="H1333" s="155"/>
    </row>
    <row r="1334" spans="8:8" hidden="1" x14ac:dyDescent="0.25">
      <c r="H1334" s="155"/>
    </row>
    <row r="1335" spans="8:8" hidden="1" x14ac:dyDescent="0.25">
      <c r="H1335" s="155"/>
    </row>
    <row r="1336" spans="8:8" hidden="1" x14ac:dyDescent="0.25">
      <c r="H1336" s="155"/>
    </row>
    <row r="1337" spans="8:8" hidden="1" x14ac:dyDescent="0.25">
      <c r="H1337" s="155"/>
    </row>
    <row r="1338" spans="8:8" hidden="1" x14ac:dyDescent="0.25">
      <c r="H1338" s="155"/>
    </row>
    <row r="1339" spans="8:8" hidden="1" x14ac:dyDescent="0.25">
      <c r="H1339" s="155"/>
    </row>
    <row r="1340" spans="8:8" hidden="1" x14ac:dyDescent="0.25">
      <c r="H1340" s="155"/>
    </row>
    <row r="1341" spans="8:8" hidden="1" x14ac:dyDescent="0.25">
      <c r="H1341" s="155"/>
    </row>
    <row r="1342" spans="8:8" hidden="1" x14ac:dyDescent="0.25">
      <c r="H1342" s="155"/>
    </row>
    <row r="1343" spans="8:8" hidden="1" x14ac:dyDescent="0.25">
      <c r="H1343" s="155"/>
    </row>
    <row r="1344" spans="8:8" hidden="1" x14ac:dyDescent="0.25">
      <c r="H1344" s="155"/>
    </row>
    <row r="1345" spans="8:8" hidden="1" x14ac:dyDescent="0.25">
      <c r="H1345" s="155"/>
    </row>
    <row r="1346" spans="8:8" hidden="1" x14ac:dyDescent="0.25">
      <c r="H1346" s="155"/>
    </row>
    <row r="1347" spans="8:8" hidden="1" x14ac:dyDescent="0.25">
      <c r="H1347" s="155"/>
    </row>
    <row r="1348" spans="8:8" hidden="1" x14ac:dyDescent="0.25">
      <c r="H1348" s="155"/>
    </row>
    <row r="1349" spans="8:8" hidden="1" x14ac:dyDescent="0.25">
      <c r="H1349" s="155"/>
    </row>
    <row r="1350" spans="8:8" hidden="1" x14ac:dyDescent="0.25">
      <c r="H1350" s="155"/>
    </row>
    <row r="1351" spans="8:8" hidden="1" x14ac:dyDescent="0.25">
      <c r="H1351" s="155"/>
    </row>
    <row r="1352" spans="8:8" hidden="1" x14ac:dyDescent="0.25">
      <c r="H1352" s="155"/>
    </row>
    <row r="1353" spans="8:8" hidden="1" x14ac:dyDescent="0.25">
      <c r="H1353" s="155"/>
    </row>
    <row r="1354" spans="8:8" hidden="1" x14ac:dyDescent="0.25">
      <c r="H1354" s="155"/>
    </row>
    <row r="1355" spans="8:8" hidden="1" x14ac:dyDescent="0.25">
      <c r="H1355" s="155"/>
    </row>
    <row r="1356" spans="8:8" hidden="1" x14ac:dyDescent="0.25">
      <c r="H1356" s="155"/>
    </row>
    <row r="1357" spans="8:8" hidden="1" x14ac:dyDescent="0.25">
      <c r="H1357" s="155"/>
    </row>
    <row r="1358" spans="8:8" hidden="1" x14ac:dyDescent="0.25">
      <c r="H1358" s="155"/>
    </row>
    <row r="1359" spans="8:8" hidden="1" x14ac:dyDescent="0.25">
      <c r="H1359" s="155"/>
    </row>
    <row r="1360" spans="8:8" hidden="1" x14ac:dyDescent="0.25">
      <c r="H1360" s="155"/>
    </row>
    <row r="1361" spans="8:8" hidden="1" x14ac:dyDescent="0.25">
      <c r="H1361" s="155"/>
    </row>
    <row r="1362" spans="8:8" hidden="1" x14ac:dyDescent="0.25">
      <c r="H1362" s="155"/>
    </row>
    <row r="1363" spans="8:8" hidden="1" x14ac:dyDescent="0.25">
      <c r="H1363" s="155"/>
    </row>
    <row r="1364" spans="8:8" hidden="1" x14ac:dyDescent="0.25">
      <c r="H1364" s="155"/>
    </row>
    <row r="1365" spans="8:8" hidden="1" x14ac:dyDescent="0.25">
      <c r="H1365" s="155"/>
    </row>
    <row r="1366" spans="8:8" hidden="1" x14ac:dyDescent="0.25">
      <c r="H1366" s="155"/>
    </row>
    <row r="1367" spans="8:8" hidden="1" x14ac:dyDescent="0.25">
      <c r="H1367" s="155"/>
    </row>
    <row r="1368" spans="8:8" hidden="1" x14ac:dyDescent="0.25">
      <c r="H1368" s="155"/>
    </row>
    <row r="1369" spans="8:8" hidden="1" x14ac:dyDescent="0.25">
      <c r="H1369" s="155"/>
    </row>
    <row r="1370" spans="8:8" hidden="1" x14ac:dyDescent="0.25">
      <c r="H1370" s="155"/>
    </row>
    <row r="1371" spans="8:8" hidden="1" x14ac:dyDescent="0.25">
      <c r="H1371" s="155"/>
    </row>
    <row r="1372" spans="8:8" hidden="1" x14ac:dyDescent="0.25">
      <c r="H1372" s="155"/>
    </row>
    <row r="1373" spans="8:8" hidden="1" x14ac:dyDescent="0.25">
      <c r="H1373" s="155"/>
    </row>
    <row r="1374" spans="8:8" hidden="1" x14ac:dyDescent="0.25">
      <c r="H1374" s="155"/>
    </row>
    <row r="1375" spans="8:8" hidden="1" x14ac:dyDescent="0.25">
      <c r="H1375" s="155"/>
    </row>
    <row r="1376" spans="8:8" hidden="1" x14ac:dyDescent="0.25">
      <c r="H1376" s="155"/>
    </row>
    <row r="1377" spans="8:8" hidden="1" x14ac:dyDescent="0.25">
      <c r="H1377" s="155"/>
    </row>
    <row r="1378" spans="8:8" hidden="1" x14ac:dyDescent="0.25">
      <c r="H1378" s="155"/>
    </row>
    <row r="1379" spans="8:8" hidden="1" x14ac:dyDescent="0.25">
      <c r="H1379" s="155"/>
    </row>
    <row r="1380" spans="8:8" hidden="1" x14ac:dyDescent="0.25">
      <c r="H1380" s="155"/>
    </row>
    <row r="1381" spans="8:8" hidden="1" x14ac:dyDescent="0.25">
      <c r="H1381" s="155"/>
    </row>
    <row r="1382" spans="8:8" hidden="1" x14ac:dyDescent="0.25">
      <c r="H1382" s="155"/>
    </row>
    <row r="1383" spans="8:8" hidden="1" x14ac:dyDescent="0.25">
      <c r="H1383" s="155"/>
    </row>
    <row r="1384" spans="8:8" hidden="1" x14ac:dyDescent="0.25">
      <c r="H1384" s="155"/>
    </row>
    <row r="1385" spans="8:8" hidden="1" x14ac:dyDescent="0.25">
      <c r="H1385" s="155"/>
    </row>
    <row r="1386" spans="8:8" hidden="1" x14ac:dyDescent="0.25">
      <c r="H1386" s="155"/>
    </row>
    <row r="1387" spans="8:8" hidden="1" x14ac:dyDescent="0.25">
      <c r="H1387" s="155"/>
    </row>
    <row r="1388" spans="8:8" hidden="1" x14ac:dyDescent="0.25">
      <c r="H1388" s="155"/>
    </row>
    <row r="1389" spans="8:8" hidden="1" x14ac:dyDescent="0.25">
      <c r="H1389" s="155"/>
    </row>
    <row r="1390" spans="8:8" hidden="1" x14ac:dyDescent="0.25">
      <c r="H1390" s="155"/>
    </row>
    <row r="1391" spans="8:8" hidden="1" x14ac:dyDescent="0.25">
      <c r="H1391" s="155"/>
    </row>
    <row r="1392" spans="8:8" hidden="1" x14ac:dyDescent="0.25">
      <c r="H1392" s="155"/>
    </row>
    <row r="1393" spans="8:8" hidden="1" x14ac:dyDescent="0.25">
      <c r="H1393" s="155"/>
    </row>
    <row r="1394" spans="8:8" hidden="1" x14ac:dyDescent="0.25">
      <c r="H1394" s="155"/>
    </row>
    <row r="1395" spans="8:8" hidden="1" x14ac:dyDescent="0.25">
      <c r="H1395" s="155"/>
    </row>
    <row r="1396" spans="8:8" hidden="1" x14ac:dyDescent="0.25">
      <c r="H1396" s="155"/>
    </row>
    <row r="1397" spans="8:8" hidden="1" x14ac:dyDescent="0.25">
      <c r="H1397" s="155"/>
    </row>
    <row r="1398" spans="8:8" hidden="1" x14ac:dyDescent="0.25">
      <c r="H1398" s="155"/>
    </row>
    <row r="1399" spans="8:8" hidden="1" x14ac:dyDescent="0.25">
      <c r="H1399" s="155"/>
    </row>
    <row r="1400" spans="8:8" hidden="1" x14ac:dyDescent="0.25">
      <c r="H1400" s="155"/>
    </row>
    <row r="1401" spans="8:8" hidden="1" x14ac:dyDescent="0.25">
      <c r="H1401" s="155"/>
    </row>
    <row r="1402" spans="8:8" hidden="1" x14ac:dyDescent="0.25">
      <c r="H1402" s="155"/>
    </row>
    <row r="1403" spans="8:8" hidden="1" x14ac:dyDescent="0.25">
      <c r="H1403" s="155"/>
    </row>
    <row r="1404" spans="8:8" hidden="1" x14ac:dyDescent="0.25">
      <c r="H1404" s="155"/>
    </row>
    <row r="1405" spans="8:8" hidden="1" x14ac:dyDescent="0.25">
      <c r="H1405" s="155"/>
    </row>
    <row r="1406" spans="8:8" hidden="1" x14ac:dyDescent="0.25">
      <c r="H1406" s="155"/>
    </row>
    <row r="1407" spans="8:8" hidden="1" x14ac:dyDescent="0.25">
      <c r="H1407" s="155"/>
    </row>
    <row r="1408" spans="8:8" hidden="1" x14ac:dyDescent="0.25">
      <c r="H1408" s="155"/>
    </row>
    <row r="1409" spans="8:8" hidden="1" x14ac:dyDescent="0.25">
      <c r="H1409" s="155"/>
    </row>
    <row r="1410" spans="8:8" hidden="1" x14ac:dyDescent="0.25">
      <c r="H1410" s="155"/>
    </row>
    <row r="1411" spans="8:8" hidden="1" x14ac:dyDescent="0.25">
      <c r="H1411" s="155"/>
    </row>
    <row r="1412" spans="8:8" hidden="1" x14ac:dyDescent="0.25">
      <c r="H1412" s="155"/>
    </row>
    <row r="1413" spans="8:8" hidden="1" x14ac:dyDescent="0.25">
      <c r="H1413" s="155"/>
    </row>
    <row r="1414" spans="8:8" hidden="1" x14ac:dyDescent="0.25">
      <c r="H1414" s="155"/>
    </row>
    <row r="1415" spans="8:8" hidden="1" x14ac:dyDescent="0.25">
      <c r="H1415" s="155"/>
    </row>
    <row r="1416" spans="8:8" hidden="1" x14ac:dyDescent="0.25">
      <c r="H1416" s="155"/>
    </row>
    <row r="1417" spans="8:8" hidden="1" x14ac:dyDescent="0.25">
      <c r="H1417" s="155"/>
    </row>
    <row r="1418" spans="8:8" hidden="1" x14ac:dyDescent="0.25">
      <c r="H1418" s="155"/>
    </row>
    <row r="1419" spans="8:8" hidden="1" x14ac:dyDescent="0.25">
      <c r="H1419" s="155"/>
    </row>
    <row r="1420" spans="8:8" hidden="1" x14ac:dyDescent="0.25">
      <c r="H1420" s="155"/>
    </row>
    <row r="1421" spans="8:8" hidden="1" x14ac:dyDescent="0.25">
      <c r="H1421" s="155"/>
    </row>
    <row r="1422" spans="8:8" hidden="1" x14ac:dyDescent="0.25">
      <c r="H1422" s="155"/>
    </row>
    <row r="1423" spans="8:8" hidden="1" x14ac:dyDescent="0.25">
      <c r="H1423" s="155"/>
    </row>
    <row r="1424" spans="8:8" hidden="1" x14ac:dyDescent="0.25">
      <c r="H1424" s="155"/>
    </row>
    <row r="1425" spans="8:8" hidden="1" x14ac:dyDescent="0.25">
      <c r="H1425" s="155"/>
    </row>
    <row r="1426" spans="8:8" hidden="1" x14ac:dyDescent="0.25">
      <c r="H1426" s="155"/>
    </row>
    <row r="1427" spans="8:8" hidden="1" x14ac:dyDescent="0.25">
      <c r="H1427" s="155"/>
    </row>
    <row r="1428" spans="8:8" hidden="1" x14ac:dyDescent="0.25">
      <c r="H1428" s="155"/>
    </row>
    <row r="1429" spans="8:8" hidden="1" x14ac:dyDescent="0.25">
      <c r="H1429" s="155"/>
    </row>
    <row r="1430" spans="8:8" hidden="1" x14ac:dyDescent="0.25">
      <c r="H1430" s="155"/>
    </row>
    <row r="1431" spans="8:8" hidden="1" x14ac:dyDescent="0.25">
      <c r="H1431" s="155"/>
    </row>
    <row r="1432" spans="8:8" hidden="1" x14ac:dyDescent="0.25">
      <c r="H1432" s="155"/>
    </row>
    <row r="1433" spans="8:8" hidden="1" x14ac:dyDescent="0.25">
      <c r="H1433" s="155"/>
    </row>
    <row r="1434" spans="8:8" hidden="1" x14ac:dyDescent="0.25">
      <c r="H1434" s="155"/>
    </row>
    <row r="1435" spans="8:8" hidden="1" x14ac:dyDescent="0.25">
      <c r="H1435" s="155"/>
    </row>
    <row r="1436" spans="8:8" hidden="1" x14ac:dyDescent="0.25">
      <c r="H1436" s="155"/>
    </row>
    <row r="1437" spans="8:8" hidden="1" x14ac:dyDescent="0.25">
      <c r="H1437" s="155"/>
    </row>
    <row r="1438" spans="8:8" hidden="1" x14ac:dyDescent="0.25">
      <c r="H1438" s="155"/>
    </row>
    <row r="1439" spans="8:8" hidden="1" x14ac:dyDescent="0.25">
      <c r="H1439" s="155"/>
    </row>
    <row r="1440" spans="8:8" hidden="1" x14ac:dyDescent="0.25">
      <c r="H1440" s="155"/>
    </row>
    <row r="1441" spans="8:8" hidden="1" x14ac:dyDescent="0.25">
      <c r="H1441" s="155"/>
    </row>
    <row r="1442" spans="8:8" hidden="1" x14ac:dyDescent="0.25">
      <c r="H1442" s="155"/>
    </row>
    <row r="1443" spans="8:8" hidden="1" x14ac:dyDescent="0.25">
      <c r="H1443" s="155"/>
    </row>
    <row r="1444" spans="8:8" hidden="1" x14ac:dyDescent="0.25">
      <c r="H1444" s="155"/>
    </row>
    <row r="1445" spans="8:8" hidden="1" x14ac:dyDescent="0.25">
      <c r="H1445" s="155"/>
    </row>
    <row r="1446" spans="8:8" hidden="1" x14ac:dyDescent="0.25">
      <c r="H1446" s="155"/>
    </row>
    <row r="1447" spans="8:8" hidden="1" x14ac:dyDescent="0.25">
      <c r="H1447" s="155"/>
    </row>
    <row r="1448" spans="8:8" hidden="1" x14ac:dyDescent="0.25">
      <c r="H1448" s="155"/>
    </row>
    <row r="1449" spans="8:8" hidden="1" x14ac:dyDescent="0.25">
      <c r="H1449" s="155"/>
    </row>
    <row r="1450" spans="8:8" hidden="1" x14ac:dyDescent="0.25">
      <c r="H1450" s="155"/>
    </row>
    <row r="1451" spans="8:8" hidden="1" x14ac:dyDescent="0.25">
      <c r="H1451" s="155"/>
    </row>
    <row r="1452" spans="8:8" hidden="1" x14ac:dyDescent="0.25">
      <c r="H1452" s="155"/>
    </row>
    <row r="1453" spans="8:8" hidden="1" x14ac:dyDescent="0.25">
      <c r="H1453" s="155"/>
    </row>
    <row r="1454" spans="8:8" hidden="1" x14ac:dyDescent="0.25">
      <c r="H1454" s="155"/>
    </row>
    <row r="1455" spans="8:8" hidden="1" x14ac:dyDescent="0.25">
      <c r="H1455" s="155"/>
    </row>
    <row r="1456" spans="8:8" hidden="1" x14ac:dyDescent="0.25">
      <c r="H1456" s="155"/>
    </row>
    <row r="1457" spans="8:8" hidden="1" x14ac:dyDescent="0.25">
      <c r="H1457" s="155"/>
    </row>
    <row r="1458" spans="8:8" hidden="1" x14ac:dyDescent="0.25">
      <c r="H1458" s="155"/>
    </row>
    <row r="1459" spans="8:8" hidden="1" x14ac:dyDescent="0.25">
      <c r="H1459" s="155"/>
    </row>
    <row r="1460" spans="8:8" hidden="1" x14ac:dyDescent="0.25">
      <c r="H1460" s="155"/>
    </row>
    <row r="1461" spans="8:8" hidden="1" x14ac:dyDescent="0.25">
      <c r="H1461" s="155"/>
    </row>
    <row r="1462" spans="8:8" hidden="1" x14ac:dyDescent="0.25">
      <c r="H1462" s="155"/>
    </row>
    <row r="1463" spans="8:8" hidden="1" x14ac:dyDescent="0.25">
      <c r="H1463" s="155"/>
    </row>
    <row r="1464" spans="8:8" hidden="1" x14ac:dyDescent="0.25">
      <c r="H1464" s="155"/>
    </row>
    <row r="1465" spans="8:8" hidden="1" x14ac:dyDescent="0.25">
      <c r="H1465" s="155"/>
    </row>
    <row r="1466" spans="8:8" hidden="1" x14ac:dyDescent="0.25">
      <c r="H1466" s="155"/>
    </row>
    <row r="1467" spans="8:8" hidden="1" x14ac:dyDescent="0.25">
      <c r="H1467" s="155"/>
    </row>
    <row r="1468" spans="8:8" hidden="1" x14ac:dyDescent="0.25">
      <c r="H1468" s="155"/>
    </row>
    <row r="1469" spans="8:8" hidden="1" x14ac:dyDescent="0.25">
      <c r="H1469" s="155"/>
    </row>
    <row r="1470" spans="8:8" hidden="1" x14ac:dyDescent="0.25">
      <c r="H1470" s="155"/>
    </row>
    <row r="1471" spans="8:8" hidden="1" x14ac:dyDescent="0.25">
      <c r="H1471" s="155"/>
    </row>
    <row r="1472" spans="8:8" hidden="1" x14ac:dyDescent="0.25">
      <c r="H1472" s="155"/>
    </row>
    <row r="1473" spans="8:8" hidden="1" x14ac:dyDescent="0.25">
      <c r="H1473" s="155"/>
    </row>
    <row r="1474" spans="8:8" hidden="1" x14ac:dyDescent="0.25">
      <c r="H1474" s="155"/>
    </row>
    <row r="1475" spans="8:8" hidden="1" x14ac:dyDescent="0.25">
      <c r="H1475" s="155"/>
    </row>
    <row r="1476" spans="8:8" hidden="1" x14ac:dyDescent="0.25">
      <c r="H1476" s="155"/>
    </row>
    <row r="1477" spans="8:8" hidden="1" x14ac:dyDescent="0.25">
      <c r="H1477" s="155"/>
    </row>
    <row r="1478" spans="8:8" hidden="1" x14ac:dyDescent="0.25">
      <c r="H1478" s="155"/>
    </row>
    <row r="1479" spans="8:8" hidden="1" x14ac:dyDescent="0.25">
      <c r="H1479" s="155"/>
    </row>
    <row r="1480" spans="8:8" hidden="1" x14ac:dyDescent="0.25">
      <c r="H1480" s="155"/>
    </row>
    <row r="1481" spans="8:8" hidden="1" x14ac:dyDescent="0.25">
      <c r="H1481" s="155"/>
    </row>
    <row r="1482" spans="8:8" hidden="1" x14ac:dyDescent="0.25">
      <c r="H1482" s="155"/>
    </row>
    <row r="1483" spans="8:8" hidden="1" x14ac:dyDescent="0.25">
      <c r="H1483" s="155"/>
    </row>
    <row r="1484" spans="8:8" hidden="1" x14ac:dyDescent="0.25">
      <c r="H1484" s="155"/>
    </row>
    <row r="1485" spans="8:8" hidden="1" x14ac:dyDescent="0.25">
      <c r="H1485" s="155"/>
    </row>
    <row r="1486" spans="8:8" hidden="1" x14ac:dyDescent="0.25">
      <c r="H1486" s="155"/>
    </row>
    <row r="1487" spans="8:8" hidden="1" x14ac:dyDescent="0.25">
      <c r="H1487" s="155"/>
    </row>
    <row r="1488" spans="8:8" hidden="1" x14ac:dyDescent="0.25">
      <c r="H1488" s="155"/>
    </row>
    <row r="1489" spans="8:8" hidden="1" x14ac:dyDescent="0.25">
      <c r="H1489" s="155"/>
    </row>
    <row r="1490" spans="8:8" hidden="1" x14ac:dyDescent="0.25">
      <c r="H1490" s="155"/>
    </row>
    <row r="1491" spans="8:8" hidden="1" x14ac:dyDescent="0.25">
      <c r="H1491" s="155"/>
    </row>
    <row r="1492" spans="8:8" hidden="1" x14ac:dyDescent="0.25">
      <c r="H1492" s="155"/>
    </row>
    <row r="1493" spans="8:8" hidden="1" x14ac:dyDescent="0.25">
      <c r="H1493" s="155"/>
    </row>
    <row r="1494" spans="8:8" hidden="1" x14ac:dyDescent="0.25">
      <c r="H1494" s="155"/>
    </row>
    <row r="1495" spans="8:8" hidden="1" x14ac:dyDescent="0.25">
      <c r="H1495" s="155"/>
    </row>
    <row r="1496" spans="8:8" hidden="1" x14ac:dyDescent="0.25">
      <c r="H1496" s="155"/>
    </row>
    <row r="1497" spans="8:8" hidden="1" x14ac:dyDescent="0.25">
      <c r="H1497" s="155"/>
    </row>
    <row r="1498" spans="8:8" hidden="1" x14ac:dyDescent="0.25">
      <c r="H1498" s="155"/>
    </row>
    <row r="1499" spans="8:8" hidden="1" x14ac:dyDescent="0.25">
      <c r="H1499" s="155"/>
    </row>
    <row r="1500" spans="8:8" hidden="1" x14ac:dyDescent="0.25">
      <c r="H1500" s="155"/>
    </row>
    <row r="1501" spans="8:8" hidden="1" x14ac:dyDescent="0.25">
      <c r="H1501" s="155"/>
    </row>
    <row r="1502" spans="8:8" hidden="1" x14ac:dyDescent="0.25">
      <c r="H1502" s="155"/>
    </row>
    <row r="1503" spans="8:8" hidden="1" x14ac:dyDescent="0.25">
      <c r="H1503" s="155"/>
    </row>
    <row r="1504" spans="8:8" hidden="1" x14ac:dyDescent="0.25">
      <c r="H1504" s="155"/>
    </row>
    <row r="1505" spans="8:8" hidden="1" x14ac:dyDescent="0.25">
      <c r="H1505" s="155"/>
    </row>
    <row r="1506" spans="8:8" hidden="1" x14ac:dyDescent="0.25">
      <c r="H1506" s="155"/>
    </row>
    <row r="1507" spans="8:8" hidden="1" x14ac:dyDescent="0.25">
      <c r="H1507" s="155"/>
    </row>
    <row r="1508" spans="8:8" hidden="1" x14ac:dyDescent="0.25">
      <c r="H1508" s="155"/>
    </row>
    <row r="1509" spans="8:8" hidden="1" x14ac:dyDescent="0.25">
      <c r="H1509" s="155"/>
    </row>
    <row r="1510" spans="8:8" hidden="1" x14ac:dyDescent="0.25">
      <c r="H1510" s="155"/>
    </row>
    <row r="1511" spans="8:8" hidden="1" x14ac:dyDescent="0.25">
      <c r="H1511" s="155"/>
    </row>
    <row r="1512" spans="8:8" hidden="1" x14ac:dyDescent="0.25">
      <c r="H1512" s="155"/>
    </row>
    <row r="1513" spans="8:8" hidden="1" x14ac:dyDescent="0.25">
      <c r="H1513" s="155"/>
    </row>
    <row r="1514" spans="8:8" hidden="1" x14ac:dyDescent="0.25">
      <c r="H1514" s="155"/>
    </row>
    <row r="1515" spans="8:8" hidden="1" x14ac:dyDescent="0.25">
      <c r="H1515" s="155"/>
    </row>
    <row r="1516" spans="8:8" hidden="1" x14ac:dyDescent="0.25">
      <c r="H1516" s="155"/>
    </row>
    <row r="1517" spans="8:8" hidden="1" x14ac:dyDescent="0.25">
      <c r="H1517" s="155"/>
    </row>
    <row r="1518" spans="8:8" hidden="1" x14ac:dyDescent="0.25">
      <c r="H1518" s="155"/>
    </row>
    <row r="1519" spans="8:8" hidden="1" x14ac:dyDescent="0.25">
      <c r="H1519" s="155"/>
    </row>
    <row r="1520" spans="8:8" hidden="1" x14ac:dyDescent="0.25">
      <c r="H1520" s="155"/>
    </row>
    <row r="1521" spans="8:8" hidden="1" x14ac:dyDescent="0.25">
      <c r="H1521" s="155"/>
    </row>
    <row r="1522" spans="8:8" hidden="1" x14ac:dyDescent="0.25">
      <c r="H1522" s="155"/>
    </row>
    <row r="1523" spans="8:8" hidden="1" x14ac:dyDescent="0.25">
      <c r="H1523" s="155"/>
    </row>
    <row r="1524" spans="8:8" hidden="1" x14ac:dyDescent="0.25">
      <c r="H1524" s="155"/>
    </row>
    <row r="1525" spans="8:8" hidden="1" x14ac:dyDescent="0.25">
      <c r="H1525" s="155"/>
    </row>
    <row r="1526" spans="8:8" hidden="1" x14ac:dyDescent="0.25">
      <c r="H1526" s="155"/>
    </row>
    <row r="1527" spans="8:8" hidden="1" x14ac:dyDescent="0.25">
      <c r="H1527" s="155"/>
    </row>
    <row r="1528" spans="8:8" hidden="1" x14ac:dyDescent="0.25">
      <c r="H1528" s="155"/>
    </row>
    <row r="1529" spans="8:8" hidden="1" x14ac:dyDescent="0.25">
      <c r="H1529" s="155"/>
    </row>
    <row r="1530" spans="8:8" hidden="1" x14ac:dyDescent="0.25">
      <c r="H1530" s="155"/>
    </row>
    <row r="1531" spans="8:8" hidden="1" x14ac:dyDescent="0.25">
      <c r="H1531" s="155"/>
    </row>
    <row r="1532" spans="8:8" hidden="1" x14ac:dyDescent="0.25">
      <c r="H1532" s="155"/>
    </row>
    <row r="1533" spans="8:8" hidden="1" x14ac:dyDescent="0.25">
      <c r="H1533" s="155"/>
    </row>
    <row r="1534" spans="8:8" hidden="1" x14ac:dyDescent="0.25">
      <c r="H1534" s="155"/>
    </row>
    <row r="1535" spans="8:8" hidden="1" x14ac:dyDescent="0.25">
      <c r="H1535" s="155"/>
    </row>
    <row r="1536" spans="8:8" hidden="1" x14ac:dyDescent="0.25">
      <c r="H1536" s="155"/>
    </row>
    <row r="1537" spans="8:8" hidden="1" x14ac:dyDescent="0.25">
      <c r="H1537" s="155"/>
    </row>
    <row r="1538" spans="8:8" hidden="1" x14ac:dyDescent="0.25">
      <c r="H1538" s="155"/>
    </row>
    <row r="1539" spans="8:8" hidden="1" x14ac:dyDescent="0.25">
      <c r="H1539" s="155"/>
    </row>
    <row r="1540" spans="8:8" hidden="1" x14ac:dyDescent="0.25">
      <c r="H1540" s="155"/>
    </row>
    <row r="1541" spans="8:8" hidden="1" x14ac:dyDescent="0.25">
      <c r="H1541" s="155"/>
    </row>
    <row r="1542" spans="8:8" hidden="1" x14ac:dyDescent="0.25">
      <c r="H1542" s="155"/>
    </row>
    <row r="1543" spans="8:8" hidden="1" x14ac:dyDescent="0.25">
      <c r="H1543" s="155"/>
    </row>
    <row r="1544" spans="8:8" hidden="1" x14ac:dyDescent="0.25">
      <c r="H1544" s="155"/>
    </row>
    <row r="1545" spans="8:8" hidden="1" x14ac:dyDescent="0.25">
      <c r="H1545" s="155"/>
    </row>
    <row r="1546" spans="8:8" hidden="1" x14ac:dyDescent="0.25">
      <c r="H1546" s="155"/>
    </row>
    <row r="1547" spans="8:8" hidden="1" x14ac:dyDescent="0.25">
      <c r="H1547" s="155"/>
    </row>
    <row r="1548" spans="8:8" hidden="1" x14ac:dyDescent="0.25">
      <c r="H1548" s="155"/>
    </row>
    <row r="1549" spans="8:8" hidden="1" x14ac:dyDescent="0.25">
      <c r="H1549" s="155"/>
    </row>
    <row r="1550" spans="8:8" hidden="1" x14ac:dyDescent="0.25">
      <c r="H1550" s="155"/>
    </row>
    <row r="1551" spans="8:8" hidden="1" x14ac:dyDescent="0.25">
      <c r="H1551" s="155"/>
    </row>
    <row r="1552" spans="8:8" hidden="1" x14ac:dyDescent="0.25">
      <c r="H1552" s="155"/>
    </row>
    <row r="1553" spans="8:8" hidden="1" x14ac:dyDescent="0.25">
      <c r="H1553" s="155"/>
    </row>
    <row r="1554" spans="8:8" hidden="1" x14ac:dyDescent="0.25">
      <c r="H1554" s="155"/>
    </row>
    <row r="1555" spans="8:8" hidden="1" x14ac:dyDescent="0.25">
      <c r="H1555" s="155"/>
    </row>
    <row r="1556" spans="8:8" hidden="1" x14ac:dyDescent="0.25">
      <c r="H1556" s="155"/>
    </row>
    <row r="1557" spans="8:8" hidden="1" x14ac:dyDescent="0.25">
      <c r="H1557" s="155"/>
    </row>
    <row r="1558" spans="8:8" hidden="1" x14ac:dyDescent="0.25">
      <c r="H1558" s="155"/>
    </row>
    <row r="1559" spans="8:8" hidden="1" x14ac:dyDescent="0.25">
      <c r="H1559" s="155"/>
    </row>
    <row r="1560" spans="8:8" hidden="1" x14ac:dyDescent="0.25">
      <c r="H1560" s="155"/>
    </row>
    <row r="1561" spans="8:8" hidden="1" x14ac:dyDescent="0.25">
      <c r="H1561" s="155"/>
    </row>
    <row r="1562" spans="8:8" hidden="1" x14ac:dyDescent="0.25">
      <c r="H1562" s="155"/>
    </row>
    <row r="1563" spans="8:8" hidden="1" x14ac:dyDescent="0.25">
      <c r="H1563" s="155"/>
    </row>
    <row r="1564" spans="8:8" hidden="1" x14ac:dyDescent="0.25">
      <c r="H1564" s="155"/>
    </row>
    <row r="1565" spans="8:8" hidden="1" x14ac:dyDescent="0.25">
      <c r="H1565" s="155"/>
    </row>
    <row r="1566" spans="8:8" hidden="1" x14ac:dyDescent="0.25">
      <c r="H1566" s="155"/>
    </row>
    <row r="1567" spans="8:8" hidden="1" x14ac:dyDescent="0.25">
      <c r="H1567" s="155"/>
    </row>
    <row r="1568" spans="8:8" hidden="1" x14ac:dyDescent="0.25">
      <c r="H1568" s="155"/>
    </row>
    <row r="1569" spans="8:8" hidden="1" x14ac:dyDescent="0.25">
      <c r="H1569" s="155"/>
    </row>
    <row r="1570" spans="8:8" hidden="1" x14ac:dyDescent="0.25">
      <c r="H1570" s="155"/>
    </row>
    <row r="1571" spans="8:8" hidden="1" x14ac:dyDescent="0.25">
      <c r="H1571" s="155"/>
    </row>
    <row r="1572" spans="8:8" hidden="1" x14ac:dyDescent="0.25">
      <c r="H1572" s="155"/>
    </row>
    <row r="1573" spans="8:8" hidden="1" x14ac:dyDescent="0.25">
      <c r="H1573" s="155"/>
    </row>
    <row r="1574" spans="8:8" hidden="1" x14ac:dyDescent="0.25">
      <c r="H1574" s="155"/>
    </row>
    <row r="1575" spans="8:8" hidden="1" x14ac:dyDescent="0.25">
      <c r="H1575" s="155"/>
    </row>
    <row r="1576" spans="8:8" hidden="1" x14ac:dyDescent="0.25">
      <c r="H1576" s="155"/>
    </row>
    <row r="1577" spans="8:8" hidden="1" x14ac:dyDescent="0.25">
      <c r="H1577" s="155"/>
    </row>
    <row r="1578" spans="8:8" hidden="1" x14ac:dyDescent="0.25">
      <c r="H1578" s="155"/>
    </row>
    <row r="1579" spans="8:8" hidden="1" x14ac:dyDescent="0.25">
      <c r="H1579" s="155"/>
    </row>
    <row r="1580" spans="8:8" hidden="1" x14ac:dyDescent="0.25">
      <c r="H1580" s="155"/>
    </row>
    <row r="1581" spans="8:8" hidden="1" x14ac:dyDescent="0.25">
      <c r="H1581" s="155"/>
    </row>
    <row r="1582" spans="8:8" hidden="1" x14ac:dyDescent="0.25">
      <c r="H1582" s="155"/>
    </row>
    <row r="1583" spans="8:8" hidden="1" x14ac:dyDescent="0.25">
      <c r="H1583" s="155"/>
    </row>
    <row r="1584" spans="8:8" hidden="1" x14ac:dyDescent="0.25">
      <c r="H1584" s="155"/>
    </row>
    <row r="1585" spans="8:8" hidden="1" x14ac:dyDescent="0.25">
      <c r="H1585" s="155"/>
    </row>
    <row r="1586" spans="8:8" hidden="1" x14ac:dyDescent="0.25">
      <c r="H1586" s="155"/>
    </row>
    <row r="1587" spans="8:8" hidden="1" x14ac:dyDescent="0.25">
      <c r="H1587" s="155"/>
    </row>
    <row r="1588" spans="8:8" hidden="1" x14ac:dyDescent="0.25">
      <c r="H1588" s="155"/>
    </row>
    <row r="1589" spans="8:8" hidden="1" x14ac:dyDescent="0.25">
      <c r="H1589" s="155"/>
    </row>
    <row r="1590" spans="8:8" hidden="1" x14ac:dyDescent="0.25">
      <c r="H1590" s="155"/>
    </row>
    <row r="1591" spans="8:8" hidden="1" x14ac:dyDescent="0.25">
      <c r="H1591" s="155"/>
    </row>
    <row r="1592" spans="8:8" hidden="1" x14ac:dyDescent="0.25">
      <c r="H1592" s="155"/>
    </row>
    <row r="1593" spans="8:8" hidden="1" x14ac:dyDescent="0.25">
      <c r="H1593" s="155"/>
    </row>
    <row r="1594" spans="8:8" hidden="1" x14ac:dyDescent="0.25">
      <c r="H1594" s="155"/>
    </row>
    <row r="1595" spans="8:8" hidden="1" x14ac:dyDescent="0.25">
      <c r="H1595" s="155"/>
    </row>
    <row r="1596" spans="8:8" hidden="1" x14ac:dyDescent="0.25">
      <c r="H1596" s="155"/>
    </row>
    <row r="1597" spans="8:8" hidden="1" x14ac:dyDescent="0.25">
      <c r="H1597" s="155"/>
    </row>
    <row r="1598" spans="8:8" hidden="1" x14ac:dyDescent="0.25">
      <c r="H1598" s="155"/>
    </row>
    <row r="1599" spans="8:8" hidden="1" x14ac:dyDescent="0.25">
      <c r="H1599" s="155"/>
    </row>
    <row r="1600" spans="8:8" hidden="1" x14ac:dyDescent="0.25">
      <c r="H1600" s="155"/>
    </row>
    <row r="1601" spans="8:8" hidden="1" x14ac:dyDescent="0.25">
      <c r="H1601" s="155"/>
    </row>
    <row r="1602" spans="8:8" hidden="1" x14ac:dyDescent="0.25">
      <c r="H1602" s="155"/>
    </row>
    <row r="1603" spans="8:8" hidden="1" x14ac:dyDescent="0.25">
      <c r="H1603" s="155"/>
    </row>
    <row r="1604" spans="8:8" hidden="1" x14ac:dyDescent="0.25">
      <c r="H1604" s="155"/>
    </row>
    <row r="1605" spans="8:8" hidden="1" x14ac:dyDescent="0.25">
      <c r="H1605" s="155"/>
    </row>
    <row r="1606" spans="8:8" hidden="1" x14ac:dyDescent="0.25">
      <c r="H1606" s="155"/>
    </row>
    <row r="1607" spans="8:8" hidden="1" x14ac:dyDescent="0.25">
      <c r="H1607" s="155"/>
    </row>
    <row r="1608" spans="8:8" hidden="1" x14ac:dyDescent="0.25">
      <c r="H1608" s="155"/>
    </row>
    <row r="1609" spans="8:8" hidden="1" x14ac:dyDescent="0.25">
      <c r="H1609" s="155"/>
    </row>
    <row r="1610" spans="8:8" hidden="1" x14ac:dyDescent="0.25">
      <c r="H1610" s="155"/>
    </row>
    <row r="1611" spans="8:8" hidden="1" x14ac:dyDescent="0.25">
      <c r="H1611" s="155"/>
    </row>
    <row r="1612" spans="8:8" hidden="1" x14ac:dyDescent="0.25">
      <c r="H1612" s="155"/>
    </row>
    <row r="1613" spans="8:8" hidden="1" x14ac:dyDescent="0.25">
      <c r="H1613" s="155"/>
    </row>
    <row r="1614" spans="8:8" hidden="1" x14ac:dyDescent="0.25">
      <c r="H1614" s="155"/>
    </row>
    <row r="1615" spans="8:8" hidden="1" x14ac:dyDescent="0.25">
      <c r="H1615" s="155"/>
    </row>
    <row r="1616" spans="8:8" hidden="1" x14ac:dyDescent="0.25">
      <c r="H1616" s="155"/>
    </row>
    <row r="1617" spans="8:8" hidden="1" x14ac:dyDescent="0.25">
      <c r="H1617" s="155"/>
    </row>
    <row r="1618" spans="8:8" hidden="1" x14ac:dyDescent="0.25">
      <c r="H1618" s="155"/>
    </row>
    <row r="1619" spans="8:8" hidden="1" x14ac:dyDescent="0.25">
      <c r="H1619" s="155"/>
    </row>
    <row r="1620" spans="8:8" hidden="1" x14ac:dyDescent="0.25">
      <c r="H1620" s="155"/>
    </row>
    <row r="1621" spans="8:8" hidden="1" x14ac:dyDescent="0.25">
      <c r="H1621" s="155"/>
    </row>
    <row r="1622" spans="8:8" hidden="1" x14ac:dyDescent="0.25">
      <c r="H1622" s="155"/>
    </row>
    <row r="1623" spans="8:8" hidden="1" x14ac:dyDescent="0.25">
      <c r="H1623" s="155"/>
    </row>
    <row r="1624" spans="8:8" hidden="1" x14ac:dyDescent="0.25">
      <c r="H1624" s="155"/>
    </row>
    <row r="1625" spans="8:8" hidden="1" x14ac:dyDescent="0.25">
      <c r="H1625" s="155"/>
    </row>
    <row r="1626" spans="8:8" hidden="1" x14ac:dyDescent="0.25">
      <c r="H1626" s="155"/>
    </row>
    <row r="1627" spans="8:8" hidden="1" x14ac:dyDescent="0.25">
      <c r="H1627" s="155"/>
    </row>
    <row r="1628" spans="8:8" hidden="1" x14ac:dyDescent="0.25">
      <c r="H1628" s="155"/>
    </row>
    <row r="1629" spans="8:8" hidden="1" x14ac:dyDescent="0.25">
      <c r="H1629" s="155"/>
    </row>
    <row r="1630" spans="8:8" hidden="1" x14ac:dyDescent="0.25">
      <c r="H1630" s="155"/>
    </row>
    <row r="1631" spans="8:8" hidden="1" x14ac:dyDescent="0.25">
      <c r="H1631" s="155"/>
    </row>
    <row r="1632" spans="8:8" hidden="1" x14ac:dyDescent="0.25">
      <c r="H1632" s="155"/>
    </row>
    <row r="1633" spans="8:8" hidden="1" x14ac:dyDescent="0.25">
      <c r="H1633" s="155"/>
    </row>
    <row r="1634" spans="8:8" hidden="1" x14ac:dyDescent="0.25">
      <c r="H1634" s="155"/>
    </row>
    <row r="1635" spans="8:8" hidden="1" x14ac:dyDescent="0.25">
      <c r="H1635" s="155"/>
    </row>
    <row r="1636" spans="8:8" hidden="1" x14ac:dyDescent="0.25">
      <c r="H1636" s="155"/>
    </row>
    <row r="1637" spans="8:8" hidden="1" x14ac:dyDescent="0.25">
      <c r="H1637" s="155"/>
    </row>
    <row r="1638" spans="8:8" hidden="1" x14ac:dyDescent="0.25">
      <c r="H1638" s="155"/>
    </row>
    <row r="1639" spans="8:8" hidden="1" x14ac:dyDescent="0.25">
      <c r="H1639" s="155"/>
    </row>
    <row r="1640" spans="8:8" hidden="1" x14ac:dyDescent="0.25">
      <c r="H1640" s="155"/>
    </row>
    <row r="1641" spans="8:8" hidden="1" x14ac:dyDescent="0.25">
      <c r="H1641" s="155"/>
    </row>
    <row r="1642" spans="8:8" hidden="1" x14ac:dyDescent="0.25">
      <c r="H1642" s="155"/>
    </row>
    <row r="1643" spans="8:8" hidden="1" x14ac:dyDescent="0.25">
      <c r="H1643" s="155"/>
    </row>
    <row r="1644" spans="8:8" hidden="1" x14ac:dyDescent="0.25">
      <c r="H1644" s="155"/>
    </row>
    <row r="1645" spans="8:8" hidden="1" x14ac:dyDescent="0.25">
      <c r="H1645" s="155"/>
    </row>
    <row r="1646" spans="8:8" hidden="1" x14ac:dyDescent="0.25">
      <c r="H1646" s="155"/>
    </row>
    <row r="1647" spans="8:8" hidden="1" x14ac:dyDescent="0.25">
      <c r="H1647" s="155"/>
    </row>
    <row r="1648" spans="8:8" hidden="1" x14ac:dyDescent="0.25">
      <c r="H1648" s="155"/>
    </row>
    <row r="1649" spans="8:8" hidden="1" x14ac:dyDescent="0.25">
      <c r="H1649" s="155"/>
    </row>
    <row r="1650" spans="8:8" hidden="1" x14ac:dyDescent="0.25">
      <c r="H1650" s="155"/>
    </row>
    <row r="1651" spans="8:8" hidden="1" x14ac:dyDescent="0.25">
      <c r="H1651" s="155"/>
    </row>
    <row r="1652" spans="8:8" hidden="1" x14ac:dyDescent="0.25">
      <c r="H1652" s="155"/>
    </row>
    <row r="1653" spans="8:8" hidden="1" x14ac:dyDescent="0.25">
      <c r="H1653" s="155"/>
    </row>
    <row r="1654" spans="8:8" hidden="1" x14ac:dyDescent="0.25">
      <c r="H1654" s="155"/>
    </row>
    <row r="1655" spans="8:8" hidden="1" x14ac:dyDescent="0.25">
      <c r="H1655" s="155"/>
    </row>
    <row r="1656" spans="8:8" hidden="1" x14ac:dyDescent="0.25">
      <c r="H1656" s="155"/>
    </row>
    <row r="1657" spans="8:8" hidden="1" x14ac:dyDescent="0.25">
      <c r="H1657" s="155"/>
    </row>
    <row r="1658" spans="8:8" hidden="1" x14ac:dyDescent="0.25">
      <c r="H1658" s="155"/>
    </row>
    <row r="1659" spans="8:8" hidden="1" x14ac:dyDescent="0.25">
      <c r="H1659" s="155"/>
    </row>
    <row r="1660" spans="8:8" hidden="1" x14ac:dyDescent="0.25">
      <c r="H1660" s="155"/>
    </row>
    <row r="1661" spans="8:8" hidden="1" x14ac:dyDescent="0.25">
      <c r="H1661" s="155"/>
    </row>
    <row r="1662" spans="8:8" hidden="1" x14ac:dyDescent="0.25">
      <c r="H1662" s="155"/>
    </row>
    <row r="1663" spans="8:8" hidden="1" x14ac:dyDescent="0.25">
      <c r="H1663" s="155"/>
    </row>
    <row r="1664" spans="8:8" hidden="1" x14ac:dyDescent="0.25">
      <c r="H1664" s="155"/>
    </row>
    <row r="1665" spans="8:8" hidden="1" x14ac:dyDescent="0.25">
      <c r="H1665" s="155"/>
    </row>
    <row r="1666" spans="8:8" hidden="1" x14ac:dyDescent="0.25">
      <c r="H1666" s="155"/>
    </row>
    <row r="1667" spans="8:8" hidden="1" x14ac:dyDescent="0.25">
      <c r="H1667" s="155"/>
    </row>
    <row r="1668" spans="8:8" hidden="1" x14ac:dyDescent="0.25">
      <c r="H1668" s="155"/>
    </row>
    <row r="1669" spans="8:8" hidden="1" x14ac:dyDescent="0.25">
      <c r="H1669" s="155"/>
    </row>
    <row r="1670" spans="8:8" hidden="1" x14ac:dyDescent="0.25">
      <c r="H1670" s="155"/>
    </row>
    <row r="1671" spans="8:8" hidden="1" x14ac:dyDescent="0.25">
      <c r="H1671" s="155"/>
    </row>
    <row r="1672" spans="8:8" hidden="1" x14ac:dyDescent="0.25">
      <c r="H1672" s="155"/>
    </row>
    <row r="1673" spans="8:8" hidden="1" x14ac:dyDescent="0.25">
      <c r="H1673" s="155"/>
    </row>
    <row r="1674" spans="8:8" hidden="1" x14ac:dyDescent="0.25">
      <c r="H1674" s="155"/>
    </row>
    <row r="1675" spans="8:8" hidden="1" x14ac:dyDescent="0.25">
      <c r="H1675" s="155"/>
    </row>
    <row r="1676" spans="8:8" hidden="1" x14ac:dyDescent="0.25">
      <c r="H1676" s="155"/>
    </row>
    <row r="1677" spans="8:8" hidden="1" x14ac:dyDescent="0.25">
      <c r="H1677" s="155"/>
    </row>
    <row r="1678" spans="8:8" hidden="1" x14ac:dyDescent="0.25">
      <c r="H1678" s="155"/>
    </row>
    <row r="1679" spans="8:8" hidden="1" x14ac:dyDescent="0.25">
      <c r="H1679" s="155"/>
    </row>
    <row r="1680" spans="8:8" hidden="1" x14ac:dyDescent="0.25">
      <c r="H1680" s="155"/>
    </row>
    <row r="1681" spans="8:8" hidden="1" x14ac:dyDescent="0.25">
      <c r="H1681" s="155"/>
    </row>
    <row r="1682" spans="8:8" hidden="1" x14ac:dyDescent="0.25">
      <c r="H1682" s="155"/>
    </row>
    <row r="1683" spans="8:8" hidden="1" x14ac:dyDescent="0.25">
      <c r="H1683" s="155"/>
    </row>
    <row r="1684" spans="8:8" hidden="1" x14ac:dyDescent="0.25">
      <c r="H1684" s="155"/>
    </row>
    <row r="1685" spans="8:8" hidden="1" x14ac:dyDescent="0.25">
      <c r="H1685" s="155"/>
    </row>
    <row r="1686" spans="8:8" hidden="1" x14ac:dyDescent="0.25">
      <c r="H1686" s="155"/>
    </row>
    <row r="1687" spans="8:8" hidden="1" x14ac:dyDescent="0.25">
      <c r="H1687" s="155"/>
    </row>
    <row r="1688" spans="8:8" hidden="1" x14ac:dyDescent="0.25">
      <c r="H1688" s="155"/>
    </row>
    <row r="1689" spans="8:8" hidden="1" x14ac:dyDescent="0.25">
      <c r="H1689" s="155"/>
    </row>
    <row r="1690" spans="8:8" hidden="1" x14ac:dyDescent="0.25">
      <c r="H1690" s="155"/>
    </row>
    <row r="1691" spans="8:8" hidden="1" x14ac:dyDescent="0.25">
      <c r="H1691" s="155"/>
    </row>
    <row r="1692" spans="8:8" hidden="1" x14ac:dyDescent="0.25">
      <c r="H1692" s="155"/>
    </row>
    <row r="1693" spans="8:8" hidden="1" x14ac:dyDescent="0.25">
      <c r="H1693" s="155"/>
    </row>
    <row r="1694" spans="8:8" hidden="1" x14ac:dyDescent="0.25">
      <c r="H1694" s="155"/>
    </row>
    <row r="1695" spans="8:8" hidden="1" x14ac:dyDescent="0.25">
      <c r="H1695" s="155"/>
    </row>
    <row r="1696" spans="8:8" hidden="1" x14ac:dyDescent="0.25">
      <c r="H1696" s="155"/>
    </row>
    <row r="1697" spans="8:8" hidden="1" x14ac:dyDescent="0.25">
      <c r="H1697" s="155"/>
    </row>
    <row r="1698" spans="8:8" hidden="1" x14ac:dyDescent="0.25">
      <c r="H1698" s="155"/>
    </row>
    <row r="1699" spans="8:8" hidden="1" x14ac:dyDescent="0.25">
      <c r="H1699" s="155"/>
    </row>
    <row r="1700" spans="8:8" hidden="1" x14ac:dyDescent="0.25">
      <c r="H1700" s="155"/>
    </row>
    <row r="1701" spans="8:8" hidden="1" x14ac:dyDescent="0.25">
      <c r="H1701" s="155"/>
    </row>
    <row r="1702" spans="8:8" hidden="1" x14ac:dyDescent="0.25">
      <c r="H1702" s="155"/>
    </row>
    <row r="1703" spans="8:8" hidden="1" x14ac:dyDescent="0.25">
      <c r="H1703" s="155"/>
    </row>
    <row r="1704" spans="8:8" hidden="1" x14ac:dyDescent="0.25">
      <c r="H1704" s="155"/>
    </row>
    <row r="1705" spans="8:8" hidden="1" x14ac:dyDescent="0.25">
      <c r="H1705" s="155"/>
    </row>
    <row r="1706" spans="8:8" hidden="1" x14ac:dyDescent="0.25">
      <c r="H1706" s="155"/>
    </row>
    <row r="1707" spans="8:8" hidden="1" x14ac:dyDescent="0.25">
      <c r="H1707" s="155"/>
    </row>
    <row r="1708" spans="8:8" hidden="1" x14ac:dyDescent="0.25">
      <c r="H1708" s="155"/>
    </row>
    <row r="1709" spans="8:8" hidden="1" x14ac:dyDescent="0.25">
      <c r="H1709" s="155"/>
    </row>
    <row r="1710" spans="8:8" hidden="1" x14ac:dyDescent="0.25">
      <c r="H1710" s="155"/>
    </row>
    <row r="1711" spans="8:8" hidden="1" x14ac:dyDescent="0.25">
      <c r="H1711" s="155"/>
    </row>
    <row r="1712" spans="8:8" hidden="1" x14ac:dyDescent="0.25">
      <c r="H1712" s="155"/>
    </row>
    <row r="1713" spans="8:8" hidden="1" x14ac:dyDescent="0.25">
      <c r="H1713" s="155"/>
    </row>
    <row r="1714" spans="8:8" hidden="1" x14ac:dyDescent="0.25">
      <c r="H1714" s="155"/>
    </row>
    <row r="1715" spans="8:8" hidden="1" x14ac:dyDescent="0.25">
      <c r="H1715" s="155"/>
    </row>
    <row r="1716" spans="8:8" hidden="1" x14ac:dyDescent="0.25">
      <c r="H1716" s="155"/>
    </row>
    <row r="1717" spans="8:8" hidden="1" x14ac:dyDescent="0.25">
      <c r="H1717" s="155"/>
    </row>
    <row r="1718" spans="8:8" hidden="1" x14ac:dyDescent="0.25">
      <c r="H1718" s="155"/>
    </row>
    <row r="1719" spans="8:8" hidden="1" x14ac:dyDescent="0.25">
      <c r="H1719" s="155"/>
    </row>
    <row r="1720" spans="8:8" hidden="1" x14ac:dyDescent="0.25">
      <c r="H1720" s="155"/>
    </row>
    <row r="1721" spans="8:8" hidden="1" x14ac:dyDescent="0.25">
      <c r="H1721" s="155"/>
    </row>
    <row r="1722" spans="8:8" hidden="1" x14ac:dyDescent="0.25">
      <c r="H1722" s="155"/>
    </row>
    <row r="1723" spans="8:8" hidden="1" x14ac:dyDescent="0.25">
      <c r="H1723" s="155"/>
    </row>
    <row r="1724" spans="8:8" hidden="1" x14ac:dyDescent="0.25">
      <c r="H1724" s="155"/>
    </row>
    <row r="1725" spans="8:8" hidden="1" x14ac:dyDescent="0.25">
      <c r="H1725" s="155"/>
    </row>
    <row r="1726" spans="8:8" hidden="1" x14ac:dyDescent="0.25">
      <c r="H1726" s="155"/>
    </row>
    <row r="1727" spans="8:8" hidden="1" x14ac:dyDescent="0.25">
      <c r="H1727" s="155"/>
    </row>
    <row r="1728" spans="8:8" hidden="1" x14ac:dyDescent="0.25">
      <c r="H1728" s="155"/>
    </row>
    <row r="1729" spans="8:8" hidden="1" x14ac:dyDescent="0.25">
      <c r="H1729" s="155"/>
    </row>
    <row r="1730" spans="8:8" hidden="1" x14ac:dyDescent="0.25">
      <c r="H1730" s="155"/>
    </row>
    <row r="1731" spans="8:8" hidden="1" x14ac:dyDescent="0.25">
      <c r="H1731" s="155"/>
    </row>
    <row r="1732" spans="8:8" hidden="1" x14ac:dyDescent="0.25">
      <c r="H1732" s="155"/>
    </row>
    <row r="1733" spans="8:8" hidden="1" x14ac:dyDescent="0.25">
      <c r="H1733" s="155"/>
    </row>
    <row r="1734" spans="8:8" hidden="1" x14ac:dyDescent="0.25">
      <c r="H1734" s="155"/>
    </row>
    <row r="1735" spans="8:8" hidden="1" x14ac:dyDescent="0.25">
      <c r="H1735" s="155"/>
    </row>
    <row r="1736" spans="8:8" hidden="1" x14ac:dyDescent="0.25">
      <c r="H1736" s="155"/>
    </row>
    <row r="1737" spans="8:8" hidden="1" x14ac:dyDescent="0.25">
      <c r="H1737" s="155"/>
    </row>
    <row r="1738" spans="8:8" hidden="1" x14ac:dyDescent="0.25">
      <c r="H1738" s="155"/>
    </row>
    <row r="1739" spans="8:8" hidden="1" x14ac:dyDescent="0.25">
      <c r="H1739" s="155"/>
    </row>
    <row r="1740" spans="8:8" hidden="1" x14ac:dyDescent="0.25">
      <c r="H1740" s="155"/>
    </row>
    <row r="1741" spans="8:8" hidden="1" x14ac:dyDescent="0.25">
      <c r="H1741" s="155"/>
    </row>
    <row r="1742" spans="8:8" hidden="1" x14ac:dyDescent="0.25">
      <c r="H1742" s="155"/>
    </row>
    <row r="1743" spans="8:8" hidden="1" x14ac:dyDescent="0.25">
      <c r="H1743" s="155"/>
    </row>
    <row r="1744" spans="8:8" hidden="1" x14ac:dyDescent="0.25">
      <c r="H1744" s="155"/>
    </row>
    <row r="1745" spans="8:8" hidden="1" x14ac:dyDescent="0.25">
      <c r="H1745" s="155"/>
    </row>
    <row r="1746" spans="8:8" hidden="1" x14ac:dyDescent="0.25">
      <c r="H1746" s="155"/>
    </row>
    <row r="1747" spans="8:8" hidden="1" x14ac:dyDescent="0.25">
      <c r="H1747" s="155"/>
    </row>
    <row r="1748" spans="8:8" hidden="1" x14ac:dyDescent="0.25">
      <c r="H1748" s="155"/>
    </row>
    <row r="1749" spans="8:8" hidden="1" x14ac:dyDescent="0.25">
      <c r="H1749" s="155"/>
    </row>
    <row r="1750" spans="8:8" hidden="1" x14ac:dyDescent="0.25">
      <c r="H1750" s="155"/>
    </row>
    <row r="1751" spans="8:8" hidden="1" x14ac:dyDescent="0.25">
      <c r="H1751" s="155"/>
    </row>
    <row r="1752" spans="8:8" hidden="1" x14ac:dyDescent="0.25">
      <c r="H1752" s="155"/>
    </row>
    <row r="1753" spans="8:8" hidden="1" x14ac:dyDescent="0.25">
      <c r="H1753" s="155"/>
    </row>
    <row r="1754" spans="8:8" hidden="1" x14ac:dyDescent="0.25">
      <c r="H1754" s="155"/>
    </row>
    <row r="1755" spans="8:8" hidden="1" x14ac:dyDescent="0.25">
      <c r="H1755" s="155"/>
    </row>
    <row r="1756" spans="8:8" hidden="1" x14ac:dyDescent="0.25">
      <c r="H1756" s="155"/>
    </row>
    <row r="1757" spans="8:8" hidden="1" x14ac:dyDescent="0.25">
      <c r="H1757" s="155"/>
    </row>
    <row r="1758" spans="8:8" hidden="1" x14ac:dyDescent="0.25">
      <c r="H1758" s="155"/>
    </row>
    <row r="1759" spans="8:8" hidden="1" x14ac:dyDescent="0.25">
      <c r="H1759" s="155"/>
    </row>
    <row r="1760" spans="8:8" hidden="1" x14ac:dyDescent="0.25">
      <c r="H1760" s="155"/>
    </row>
    <row r="1761" spans="8:8" hidden="1" x14ac:dyDescent="0.25">
      <c r="H1761" s="155"/>
    </row>
    <row r="1762" spans="8:8" hidden="1" x14ac:dyDescent="0.25">
      <c r="H1762" s="155"/>
    </row>
    <row r="1763" spans="8:8" hidden="1" x14ac:dyDescent="0.25">
      <c r="H1763" s="155"/>
    </row>
    <row r="1764" spans="8:8" hidden="1" x14ac:dyDescent="0.25">
      <c r="H1764" s="155"/>
    </row>
    <row r="1765" spans="8:8" hidden="1" x14ac:dyDescent="0.25">
      <c r="H1765" s="155"/>
    </row>
    <row r="1766" spans="8:8" hidden="1" x14ac:dyDescent="0.25">
      <c r="H1766" s="155"/>
    </row>
    <row r="1767" spans="8:8" hidden="1" x14ac:dyDescent="0.25">
      <c r="H1767" s="155"/>
    </row>
    <row r="1768" spans="8:8" hidden="1" x14ac:dyDescent="0.25">
      <c r="H1768" s="155"/>
    </row>
    <row r="1769" spans="8:8" hidden="1" x14ac:dyDescent="0.25">
      <c r="H1769" s="155"/>
    </row>
    <row r="1770" spans="8:8" hidden="1" x14ac:dyDescent="0.25">
      <c r="H1770" s="155"/>
    </row>
    <row r="1771" spans="8:8" hidden="1" x14ac:dyDescent="0.25">
      <c r="H1771" s="155"/>
    </row>
    <row r="1772" spans="8:8" hidden="1" x14ac:dyDescent="0.25">
      <c r="H1772" s="155"/>
    </row>
    <row r="1773" spans="8:8" hidden="1" x14ac:dyDescent="0.25">
      <c r="H1773" s="155"/>
    </row>
    <row r="1774" spans="8:8" hidden="1" x14ac:dyDescent="0.25">
      <c r="H1774" s="155"/>
    </row>
    <row r="1775" spans="8:8" hidden="1" x14ac:dyDescent="0.25">
      <c r="H1775" s="155"/>
    </row>
    <row r="1776" spans="8:8" hidden="1" x14ac:dyDescent="0.25">
      <c r="H1776" s="155"/>
    </row>
    <row r="1777" spans="8:8" hidden="1" x14ac:dyDescent="0.25">
      <c r="H1777" s="155"/>
    </row>
    <row r="1778" spans="8:8" hidden="1" x14ac:dyDescent="0.25">
      <c r="H1778" s="155"/>
    </row>
    <row r="1779" spans="8:8" hidden="1" x14ac:dyDescent="0.25">
      <c r="H1779" s="155"/>
    </row>
    <row r="1780" spans="8:8" hidden="1" x14ac:dyDescent="0.25">
      <c r="H1780" s="155"/>
    </row>
    <row r="1781" spans="8:8" hidden="1" x14ac:dyDescent="0.25">
      <c r="H1781" s="155"/>
    </row>
    <row r="1782" spans="8:8" hidden="1" x14ac:dyDescent="0.25">
      <c r="H1782" s="155"/>
    </row>
    <row r="1783" spans="8:8" hidden="1" x14ac:dyDescent="0.25">
      <c r="H1783" s="155"/>
    </row>
    <row r="1784" spans="8:8" hidden="1" x14ac:dyDescent="0.25">
      <c r="H1784" s="155"/>
    </row>
    <row r="1785" spans="8:8" hidden="1" x14ac:dyDescent="0.25">
      <c r="H1785" s="155"/>
    </row>
    <row r="1786" spans="8:8" hidden="1" x14ac:dyDescent="0.25">
      <c r="H1786" s="155"/>
    </row>
    <row r="1787" spans="8:8" hidden="1" x14ac:dyDescent="0.25">
      <c r="H1787" s="155"/>
    </row>
    <row r="1788" spans="8:8" hidden="1" x14ac:dyDescent="0.25">
      <c r="H1788" s="155"/>
    </row>
    <row r="1789" spans="8:8" hidden="1" x14ac:dyDescent="0.25">
      <c r="H1789" s="155"/>
    </row>
    <row r="1790" spans="8:8" hidden="1" x14ac:dyDescent="0.25">
      <c r="H1790" s="155"/>
    </row>
    <row r="1791" spans="8:8" hidden="1" x14ac:dyDescent="0.25">
      <c r="H1791" s="155"/>
    </row>
    <row r="1792" spans="8:8" hidden="1" x14ac:dyDescent="0.25">
      <c r="H1792" s="155"/>
    </row>
    <row r="1793" spans="8:8" hidden="1" x14ac:dyDescent="0.25">
      <c r="H1793" s="155"/>
    </row>
    <row r="1794" spans="8:8" hidden="1" x14ac:dyDescent="0.25">
      <c r="H1794" s="155"/>
    </row>
    <row r="1795" spans="8:8" hidden="1" x14ac:dyDescent="0.25">
      <c r="H1795" s="155"/>
    </row>
    <row r="1796" spans="8:8" hidden="1" x14ac:dyDescent="0.25">
      <c r="H1796" s="155"/>
    </row>
    <row r="1797" spans="8:8" hidden="1" x14ac:dyDescent="0.25">
      <c r="H1797" s="155"/>
    </row>
    <row r="1798" spans="8:8" hidden="1" x14ac:dyDescent="0.25">
      <c r="H1798" s="155"/>
    </row>
    <row r="1799" spans="8:8" hidden="1" x14ac:dyDescent="0.25">
      <c r="H1799" s="155"/>
    </row>
    <row r="1800" spans="8:8" hidden="1" x14ac:dyDescent="0.25">
      <c r="H1800" s="155"/>
    </row>
    <row r="1801" spans="8:8" hidden="1" x14ac:dyDescent="0.25">
      <c r="H1801" s="155"/>
    </row>
    <row r="1802" spans="8:8" hidden="1" x14ac:dyDescent="0.25">
      <c r="H1802" s="155"/>
    </row>
    <row r="1803" spans="8:8" hidden="1" x14ac:dyDescent="0.25">
      <c r="H1803" s="155"/>
    </row>
    <row r="1804" spans="8:8" hidden="1" x14ac:dyDescent="0.25">
      <c r="H1804" s="155"/>
    </row>
    <row r="1805" spans="8:8" hidden="1" x14ac:dyDescent="0.25">
      <c r="H1805" s="155"/>
    </row>
    <row r="1806" spans="8:8" hidden="1" x14ac:dyDescent="0.25">
      <c r="H1806" s="155"/>
    </row>
    <row r="1807" spans="8:8" hidden="1" x14ac:dyDescent="0.25">
      <c r="H1807" s="155"/>
    </row>
    <row r="1808" spans="8:8" hidden="1" x14ac:dyDescent="0.25">
      <c r="H1808" s="155"/>
    </row>
    <row r="1809" spans="8:8" hidden="1" x14ac:dyDescent="0.25">
      <c r="H1809" s="155"/>
    </row>
    <row r="1810" spans="8:8" hidden="1" x14ac:dyDescent="0.25">
      <c r="H1810" s="155"/>
    </row>
    <row r="1811" spans="8:8" hidden="1" x14ac:dyDescent="0.25">
      <c r="H1811" s="155"/>
    </row>
    <row r="1812" spans="8:8" hidden="1" x14ac:dyDescent="0.25">
      <c r="H1812" s="155"/>
    </row>
    <row r="1813" spans="8:8" hidden="1" x14ac:dyDescent="0.25">
      <c r="H1813" s="155"/>
    </row>
    <row r="1814" spans="8:8" hidden="1" x14ac:dyDescent="0.25">
      <c r="H1814" s="155"/>
    </row>
    <row r="1815" spans="8:8" hidden="1" x14ac:dyDescent="0.25">
      <c r="H1815" s="155"/>
    </row>
    <row r="1816" spans="8:8" hidden="1" x14ac:dyDescent="0.25">
      <c r="H1816" s="155"/>
    </row>
    <row r="1817" spans="8:8" hidden="1" x14ac:dyDescent="0.25">
      <c r="H1817" s="155"/>
    </row>
    <row r="1818" spans="8:8" hidden="1" x14ac:dyDescent="0.25">
      <c r="H1818" s="155"/>
    </row>
    <row r="1819" spans="8:8" hidden="1" x14ac:dyDescent="0.25">
      <c r="H1819" s="155"/>
    </row>
    <row r="1820" spans="8:8" hidden="1" x14ac:dyDescent="0.25">
      <c r="H1820" s="155"/>
    </row>
    <row r="1821" spans="8:8" hidden="1" x14ac:dyDescent="0.25">
      <c r="H1821" s="155"/>
    </row>
    <row r="1822" spans="8:8" hidden="1" x14ac:dyDescent="0.25">
      <c r="H1822" s="155"/>
    </row>
    <row r="1823" spans="8:8" hidden="1" x14ac:dyDescent="0.25">
      <c r="H1823" s="155"/>
    </row>
    <row r="1824" spans="8:8" hidden="1" x14ac:dyDescent="0.25">
      <c r="H1824" s="155"/>
    </row>
    <row r="1825" spans="8:8" hidden="1" x14ac:dyDescent="0.25">
      <c r="H1825" s="155"/>
    </row>
    <row r="1826" spans="8:8" hidden="1" x14ac:dyDescent="0.25">
      <c r="H1826" s="155"/>
    </row>
    <row r="1827" spans="8:8" hidden="1" x14ac:dyDescent="0.25">
      <c r="H1827" s="155"/>
    </row>
    <row r="1828" spans="8:8" hidden="1" x14ac:dyDescent="0.25">
      <c r="H1828" s="155"/>
    </row>
    <row r="1829" spans="8:8" hidden="1" x14ac:dyDescent="0.25">
      <c r="H1829" s="155"/>
    </row>
    <row r="1830" spans="8:8" hidden="1" x14ac:dyDescent="0.25">
      <c r="H1830" s="155"/>
    </row>
    <row r="1831" spans="8:8" hidden="1" x14ac:dyDescent="0.25">
      <c r="H1831" s="155"/>
    </row>
    <row r="1832" spans="8:8" hidden="1" x14ac:dyDescent="0.25">
      <c r="H1832" s="155"/>
    </row>
    <row r="1833" spans="8:8" hidden="1" x14ac:dyDescent="0.25">
      <c r="H1833" s="155"/>
    </row>
    <row r="1834" spans="8:8" hidden="1" x14ac:dyDescent="0.25">
      <c r="H1834" s="155"/>
    </row>
    <row r="1835" spans="8:8" hidden="1" x14ac:dyDescent="0.25">
      <c r="H1835" s="155"/>
    </row>
    <row r="1836" spans="8:8" hidden="1" x14ac:dyDescent="0.25">
      <c r="H1836" s="155"/>
    </row>
    <row r="1837" spans="8:8" hidden="1" x14ac:dyDescent="0.25">
      <c r="H1837" s="155"/>
    </row>
    <row r="1838" spans="8:8" hidden="1" x14ac:dyDescent="0.25">
      <c r="H1838" s="155"/>
    </row>
    <row r="1839" spans="8:8" hidden="1" x14ac:dyDescent="0.25">
      <c r="H1839" s="155"/>
    </row>
    <row r="1840" spans="8:8" hidden="1" x14ac:dyDescent="0.25">
      <c r="H1840" s="155"/>
    </row>
    <row r="1841" spans="8:8" hidden="1" x14ac:dyDescent="0.25">
      <c r="H1841" s="155"/>
    </row>
    <row r="1842" spans="8:8" hidden="1" x14ac:dyDescent="0.25">
      <c r="H1842" s="155"/>
    </row>
    <row r="1843" spans="8:8" hidden="1" x14ac:dyDescent="0.25">
      <c r="H1843" s="155"/>
    </row>
    <row r="1844" spans="8:8" hidden="1" x14ac:dyDescent="0.25">
      <c r="H1844" s="155"/>
    </row>
    <row r="1845" spans="8:8" hidden="1" x14ac:dyDescent="0.25">
      <c r="H1845" s="155"/>
    </row>
    <row r="1846" spans="8:8" hidden="1" x14ac:dyDescent="0.25">
      <c r="H1846" s="155"/>
    </row>
    <row r="1847" spans="8:8" hidden="1" x14ac:dyDescent="0.25">
      <c r="H1847" s="155"/>
    </row>
    <row r="1848" spans="8:8" hidden="1" x14ac:dyDescent="0.25">
      <c r="H1848" s="155"/>
    </row>
    <row r="1849" spans="8:8" hidden="1" x14ac:dyDescent="0.25">
      <c r="H1849" s="155"/>
    </row>
    <row r="1850" spans="8:8" hidden="1" x14ac:dyDescent="0.25">
      <c r="H1850" s="155"/>
    </row>
    <row r="1851" spans="8:8" hidden="1" x14ac:dyDescent="0.25">
      <c r="H1851" s="155"/>
    </row>
    <row r="1852" spans="8:8" hidden="1" x14ac:dyDescent="0.25">
      <c r="H1852" s="155"/>
    </row>
    <row r="1853" spans="8:8" hidden="1" x14ac:dyDescent="0.25">
      <c r="H1853" s="155"/>
    </row>
    <row r="1854" spans="8:8" hidden="1" x14ac:dyDescent="0.25">
      <c r="H1854" s="155"/>
    </row>
    <row r="1855" spans="8:8" hidden="1" x14ac:dyDescent="0.25">
      <c r="H1855" s="155"/>
    </row>
    <row r="1856" spans="8:8" hidden="1" x14ac:dyDescent="0.25">
      <c r="H1856" s="155"/>
    </row>
    <row r="1857" spans="8:8" hidden="1" x14ac:dyDescent="0.25">
      <c r="H1857" s="155"/>
    </row>
    <row r="1858" spans="8:8" hidden="1" x14ac:dyDescent="0.25">
      <c r="H1858" s="155"/>
    </row>
    <row r="1859" spans="8:8" hidden="1" x14ac:dyDescent="0.25">
      <c r="H1859" s="155"/>
    </row>
    <row r="1860" spans="8:8" hidden="1" x14ac:dyDescent="0.25">
      <c r="H1860" s="155"/>
    </row>
    <row r="1861" spans="8:8" hidden="1" x14ac:dyDescent="0.25">
      <c r="H1861" s="155"/>
    </row>
    <row r="1862" spans="8:8" hidden="1" x14ac:dyDescent="0.25">
      <c r="H1862" s="155"/>
    </row>
    <row r="1863" spans="8:8" hidden="1" x14ac:dyDescent="0.25">
      <c r="H1863" s="155"/>
    </row>
    <row r="1864" spans="8:8" hidden="1" x14ac:dyDescent="0.25">
      <c r="H1864" s="155"/>
    </row>
    <row r="1865" spans="8:8" hidden="1" x14ac:dyDescent="0.25">
      <c r="H1865" s="155"/>
    </row>
    <row r="1866" spans="8:8" hidden="1" x14ac:dyDescent="0.25">
      <c r="H1866" s="155"/>
    </row>
    <row r="1867" spans="8:8" hidden="1" x14ac:dyDescent="0.25">
      <c r="H1867" s="155"/>
    </row>
    <row r="1868" spans="8:8" hidden="1" x14ac:dyDescent="0.25">
      <c r="H1868" s="155"/>
    </row>
    <row r="1869" spans="8:8" hidden="1" x14ac:dyDescent="0.25">
      <c r="H1869" s="155"/>
    </row>
    <row r="1870" spans="8:8" hidden="1" x14ac:dyDescent="0.25">
      <c r="H1870" s="155"/>
    </row>
    <row r="1871" spans="8:8" hidden="1" x14ac:dyDescent="0.25">
      <c r="H1871" s="155"/>
    </row>
    <row r="1872" spans="8:8" hidden="1" x14ac:dyDescent="0.25">
      <c r="H1872" s="155"/>
    </row>
    <row r="1873" spans="8:8" hidden="1" x14ac:dyDescent="0.25">
      <c r="H1873" s="155"/>
    </row>
    <row r="1874" spans="8:8" hidden="1" x14ac:dyDescent="0.25">
      <c r="H1874" s="155"/>
    </row>
    <row r="1875" spans="8:8" hidden="1" x14ac:dyDescent="0.25">
      <c r="H1875" s="155"/>
    </row>
    <row r="1876" spans="8:8" hidden="1" x14ac:dyDescent="0.25">
      <c r="H1876" s="155"/>
    </row>
    <row r="1877" spans="8:8" hidden="1" x14ac:dyDescent="0.25">
      <c r="H1877" s="155"/>
    </row>
    <row r="1878" spans="8:8" hidden="1" x14ac:dyDescent="0.25">
      <c r="H1878" s="155"/>
    </row>
    <row r="1879" spans="8:8" hidden="1" x14ac:dyDescent="0.25">
      <c r="H1879" s="155"/>
    </row>
    <row r="1880" spans="8:8" hidden="1" x14ac:dyDescent="0.25">
      <c r="H1880" s="155"/>
    </row>
    <row r="1881" spans="8:8" hidden="1" x14ac:dyDescent="0.25">
      <c r="H1881" s="155"/>
    </row>
    <row r="1882" spans="8:8" hidden="1" x14ac:dyDescent="0.25">
      <c r="H1882" s="155"/>
    </row>
    <row r="1883" spans="8:8" hidden="1" x14ac:dyDescent="0.25">
      <c r="H1883" s="155"/>
    </row>
    <row r="1884" spans="8:8" hidden="1" x14ac:dyDescent="0.25">
      <c r="H1884" s="155"/>
    </row>
    <row r="1885" spans="8:8" hidden="1" x14ac:dyDescent="0.25">
      <c r="H1885" s="155"/>
    </row>
    <row r="1886" spans="8:8" hidden="1" x14ac:dyDescent="0.25">
      <c r="H1886" s="155"/>
    </row>
    <row r="1887" spans="8:8" x14ac:dyDescent="0.25"/>
    <row r="1888" spans="8:8" x14ac:dyDescent="0.25"/>
  </sheetData>
  <mergeCells count="17">
    <mergeCell ref="A21:H21"/>
    <mergeCell ref="F19:H19"/>
    <mergeCell ref="A6:C6"/>
    <mergeCell ref="A7:C7"/>
    <mergeCell ref="A11:F11"/>
    <mergeCell ref="A12:F12"/>
    <mergeCell ref="A13:F13"/>
    <mergeCell ref="A14:F14"/>
    <mergeCell ref="A17:H17"/>
    <mergeCell ref="A10:H10"/>
    <mergeCell ref="A1:H1"/>
    <mergeCell ref="A3:C3"/>
    <mergeCell ref="A4:C4"/>
    <mergeCell ref="A5:C5"/>
    <mergeCell ref="A19:E19"/>
    <mergeCell ref="A8:F8"/>
    <mergeCell ref="A16:H16"/>
  </mergeCells>
  <conditionalFormatting sqref="G12">
    <cfRule type="cellIs" dxfId="6" priority="3" operator="lessThan">
      <formula>$H$12</formula>
    </cfRule>
    <cfRule type="cellIs" dxfId="5" priority="6" operator="lessThan">
      <formula>$H$12</formula>
    </cfRule>
  </conditionalFormatting>
  <conditionalFormatting sqref="G13">
    <cfRule type="cellIs" dxfId="4" priority="2" operator="lessThan">
      <formula>$H$13</formula>
    </cfRule>
    <cfRule type="cellIs" dxfId="3" priority="5" operator="lessThan">
      <formula>$H$13</formula>
    </cfRule>
  </conditionalFormatting>
  <conditionalFormatting sqref="G14">
    <cfRule type="cellIs" dxfId="2" priority="1" operator="greaterThan">
      <formula>$H$14</formula>
    </cfRule>
    <cfRule type="cellIs" dxfId="1" priority="4" operator="greaterThan">
      <formula>$H$14</formula>
    </cfRule>
  </conditionalFormatting>
  <pageMargins left="0.70866141732283472" right="0.70866141732283472" top="0.62992125984251968" bottom="1.3779527559055118" header="0.31496062992125984" footer="0.31496062992125984"/>
  <pageSetup paperSize="9" scale="92" orientation="portrait" horizontalDpi="4294967294" verticalDpi="4294967294" r:id="rId1"/>
  <headerFooter>
    <oddFooter>&amp;C&amp;"Times New Roman,полужирный"&amp;12Подпись Претендента / (уполномоченного представителя):
_________________________________/_________________________/
                       (подпись)                              (расшифровка подписи)
   М.п.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вспомог.табл.!$A$1:$A$5</xm:f>
          </x14:formula1>
          <xm:sqref>H20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7"/>
  <sheetViews>
    <sheetView zoomScaleNormal="100" zoomScaleSheetLayoutView="85" workbookViewId="0">
      <selection activeCell="C29" sqref="C29:C30"/>
    </sheetView>
  </sheetViews>
  <sheetFormatPr defaultColWidth="0" defaultRowHeight="15.75" zeroHeight="1" outlineLevelRow="1" x14ac:dyDescent="0.25"/>
  <cols>
    <col min="1" max="1" width="6.42578125" style="177" customWidth="1"/>
    <col min="2" max="2" width="48.85546875" style="177" customWidth="1"/>
    <col min="3" max="3" width="53.42578125" style="177" customWidth="1"/>
    <col min="4" max="4" width="0.85546875" style="177" customWidth="1"/>
    <col min="5" max="16384" width="9.140625" style="177" hidden="1"/>
  </cols>
  <sheetData>
    <row r="1" spans="1:3" ht="36" customHeight="1" x14ac:dyDescent="0.25">
      <c r="A1" s="311" t="s">
        <v>132</v>
      </c>
      <c r="B1" s="312"/>
      <c r="C1" s="312"/>
    </row>
    <row r="2" spans="1:3" x14ac:dyDescent="0.25"/>
    <row r="3" spans="1:3" outlineLevel="1" x14ac:dyDescent="0.25">
      <c r="A3" s="226" t="s">
        <v>53</v>
      </c>
      <c r="B3" s="227" t="s">
        <v>54</v>
      </c>
      <c r="C3" s="226" t="s">
        <v>55</v>
      </c>
    </row>
    <row r="4" spans="1:3" outlineLevel="1" x14ac:dyDescent="0.25">
      <c r="A4" s="224">
        <v>1</v>
      </c>
      <c r="B4" s="224">
        <v>2</v>
      </c>
      <c r="C4" s="224">
        <v>3</v>
      </c>
    </row>
    <row r="5" spans="1:3" ht="33" customHeight="1" outlineLevel="1" thickBot="1" x14ac:dyDescent="0.3">
      <c r="A5" s="225">
        <v>1</v>
      </c>
      <c r="B5" s="238" t="s">
        <v>56</v>
      </c>
      <c r="C5" s="58"/>
    </row>
    <row r="6" spans="1:3" ht="48" outlineLevel="1" thickBot="1" x14ac:dyDescent="0.3">
      <c r="A6" s="225">
        <v>2</v>
      </c>
      <c r="B6" s="242" t="s">
        <v>57</v>
      </c>
      <c r="C6" s="58"/>
    </row>
    <row r="7" spans="1:3" outlineLevel="1" x14ac:dyDescent="0.25">
      <c r="A7" s="313">
        <v>3</v>
      </c>
      <c r="B7" s="314" t="s">
        <v>58</v>
      </c>
      <c r="C7" s="314"/>
    </row>
    <row r="8" spans="1:3" outlineLevel="1" x14ac:dyDescent="0.25">
      <c r="A8" s="313"/>
      <c r="B8" s="314"/>
      <c r="C8" s="314"/>
    </row>
    <row r="9" spans="1:3" outlineLevel="1" x14ac:dyDescent="0.25">
      <c r="A9" s="313">
        <v>4</v>
      </c>
      <c r="B9" s="58" t="s">
        <v>59</v>
      </c>
      <c r="C9" s="58"/>
    </row>
    <row r="10" spans="1:3" outlineLevel="1" x14ac:dyDescent="0.25">
      <c r="A10" s="313"/>
      <c r="B10" s="58" t="s">
        <v>60</v>
      </c>
      <c r="C10" s="58"/>
    </row>
    <row r="11" spans="1:3" outlineLevel="1" x14ac:dyDescent="0.25">
      <c r="A11" s="225">
        <v>5</v>
      </c>
      <c r="B11" s="58" t="s">
        <v>61</v>
      </c>
      <c r="C11" s="58"/>
    </row>
    <row r="12" spans="1:3" ht="15.75" customHeight="1" outlineLevel="1" x14ac:dyDescent="0.25">
      <c r="A12" s="313">
        <v>6</v>
      </c>
      <c r="B12" s="314" t="s">
        <v>62</v>
      </c>
      <c r="C12" s="314"/>
    </row>
    <row r="13" spans="1:3" ht="48.75" customHeight="1" outlineLevel="1" x14ac:dyDescent="0.25">
      <c r="A13" s="313"/>
      <c r="B13" s="314"/>
      <c r="C13" s="314"/>
    </row>
    <row r="14" spans="1:3" ht="47.25" outlineLevel="1" x14ac:dyDescent="0.25">
      <c r="A14" s="225"/>
      <c r="B14" s="58" t="s">
        <v>63</v>
      </c>
      <c r="C14" s="58"/>
    </row>
    <row r="15" spans="1:3" ht="47.25" outlineLevel="1" x14ac:dyDescent="0.25">
      <c r="A15" s="225"/>
      <c r="B15" s="238" t="s">
        <v>64</v>
      </c>
      <c r="C15" s="58"/>
    </row>
    <row r="16" spans="1:3" outlineLevel="1" x14ac:dyDescent="0.25">
      <c r="A16" s="225">
        <v>7</v>
      </c>
      <c r="B16" s="58" t="s">
        <v>65</v>
      </c>
      <c r="C16" s="58"/>
    </row>
    <row r="17" spans="1:3" outlineLevel="1" x14ac:dyDescent="0.25">
      <c r="A17" s="225"/>
      <c r="B17" s="58" t="s">
        <v>66</v>
      </c>
      <c r="C17" s="58"/>
    </row>
    <row r="18" spans="1:3" outlineLevel="1" x14ac:dyDescent="0.25">
      <c r="A18" s="225"/>
      <c r="B18" s="58" t="s">
        <v>67</v>
      </c>
      <c r="C18" s="58"/>
    </row>
    <row r="19" spans="1:3" outlineLevel="1" x14ac:dyDescent="0.25">
      <c r="A19" s="313">
        <v>8</v>
      </c>
      <c r="B19" s="314" t="s">
        <v>143</v>
      </c>
      <c r="C19" s="314"/>
    </row>
    <row r="20" spans="1:3" outlineLevel="1" x14ac:dyDescent="0.25">
      <c r="A20" s="313"/>
      <c r="B20" s="314"/>
      <c r="C20" s="314"/>
    </row>
    <row r="21" spans="1:3" ht="15.75" customHeight="1" outlineLevel="1" x14ac:dyDescent="0.25">
      <c r="A21" s="313">
        <v>9</v>
      </c>
      <c r="B21" s="314" t="s">
        <v>69</v>
      </c>
      <c r="C21" s="314"/>
    </row>
    <row r="22" spans="1:3" outlineLevel="1" x14ac:dyDescent="0.25">
      <c r="A22" s="313"/>
      <c r="B22" s="314"/>
      <c r="C22" s="314"/>
    </row>
    <row r="23" spans="1:3" ht="15.75" customHeight="1" outlineLevel="1" x14ac:dyDescent="0.25">
      <c r="A23" s="313">
        <v>10</v>
      </c>
      <c r="B23" s="314" t="s">
        <v>142</v>
      </c>
      <c r="C23" s="314"/>
    </row>
    <row r="24" spans="1:3" outlineLevel="1" x14ac:dyDescent="0.25">
      <c r="A24" s="313"/>
      <c r="B24" s="314"/>
      <c r="C24" s="314"/>
    </row>
    <row r="25" spans="1:3" ht="15.75" customHeight="1" outlineLevel="1" x14ac:dyDescent="0.25">
      <c r="A25" s="313">
        <v>11</v>
      </c>
      <c r="B25" s="314" t="s">
        <v>71</v>
      </c>
      <c r="C25" s="314"/>
    </row>
    <row r="26" spans="1:3" outlineLevel="1" x14ac:dyDescent="0.25">
      <c r="A26" s="313"/>
      <c r="B26" s="314"/>
      <c r="C26" s="314"/>
    </row>
    <row r="27" spans="1:3" outlineLevel="1" x14ac:dyDescent="0.25">
      <c r="A27" s="313">
        <v>12</v>
      </c>
      <c r="B27" s="314" t="s">
        <v>72</v>
      </c>
      <c r="C27" s="314"/>
    </row>
    <row r="28" spans="1:3" outlineLevel="1" x14ac:dyDescent="0.25">
      <c r="A28" s="313"/>
      <c r="B28" s="314"/>
      <c r="C28" s="314"/>
    </row>
    <row r="29" spans="1:3" outlineLevel="1" x14ac:dyDescent="0.25">
      <c r="A29" s="313">
        <v>13</v>
      </c>
      <c r="B29" s="314" t="s">
        <v>73</v>
      </c>
      <c r="C29" s="314"/>
    </row>
    <row r="30" spans="1:3" outlineLevel="1" x14ac:dyDescent="0.25">
      <c r="A30" s="313"/>
      <c r="B30" s="314"/>
      <c r="C30" s="314"/>
    </row>
    <row r="31" spans="1:3" ht="31.5" outlineLevel="1" x14ac:dyDescent="0.25">
      <c r="A31" s="313">
        <v>14</v>
      </c>
      <c r="B31" s="58" t="s">
        <v>74</v>
      </c>
      <c r="C31" s="58"/>
    </row>
    <row r="32" spans="1:3" outlineLevel="1" x14ac:dyDescent="0.25">
      <c r="A32" s="313"/>
      <c r="B32" s="58" t="s">
        <v>75</v>
      </c>
      <c r="C32" s="58"/>
    </row>
    <row r="33" spans="1:3" outlineLevel="1" x14ac:dyDescent="0.25">
      <c r="A33" s="313"/>
      <c r="B33" s="58" t="s">
        <v>76</v>
      </c>
      <c r="C33" s="58"/>
    </row>
    <row r="34" spans="1:3" outlineLevel="1" x14ac:dyDescent="0.25">
      <c r="A34" s="313"/>
      <c r="B34" s="58" t="s">
        <v>77</v>
      </c>
      <c r="C34" s="58"/>
    </row>
    <row r="35" spans="1:3" outlineLevel="1" x14ac:dyDescent="0.25">
      <c r="A35" s="313"/>
      <c r="B35" s="58" t="s">
        <v>78</v>
      </c>
      <c r="C35" s="58"/>
    </row>
    <row r="36" spans="1:3" outlineLevel="1" x14ac:dyDescent="0.25">
      <c r="A36" s="313"/>
      <c r="B36" s="58" t="s">
        <v>79</v>
      </c>
      <c r="C36" s="58"/>
    </row>
    <row r="37" spans="1:3" outlineLevel="1" x14ac:dyDescent="0.25">
      <c r="A37" s="313"/>
      <c r="B37" s="58" t="s">
        <v>80</v>
      </c>
      <c r="C37" s="58"/>
    </row>
    <row r="38" spans="1:3" outlineLevel="1" x14ac:dyDescent="0.25">
      <c r="A38" s="225">
        <v>15</v>
      </c>
      <c r="B38" s="58" t="s">
        <v>81</v>
      </c>
      <c r="C38" s="58"/>
    </row>
    <row r="39" spans="1:3" x14ac:dyDescent="0.25"/>
    <row r="40" spans="1:3" hidden="1" outlineLevel="1" x14ac:dyDescent="0.25">
      <c r="A40" s="226" t="s">
        <v>53</v>
      </c>
      <c r="B40" s="227" t="s">
        <v>54</v>
      </c>
      <c r="C40" s="226" t="s">
        <v>55</v>
      </c>
    </row>
    <row r="41" spans="1:3" hidden="1" outlineLevel="1" x14ac:dyDescent="0.25">
      <c r="A41" s="224">
        <v>1</v>
      </c>
      <c r="B41" s="224">
        <v>2</v>
      </c>
      <c r="C41" s="224">
        <v>3</v>
      </c>
    </row>
    <row r="42" spans="1:3" ht="31.5" hidden="1" outlineLevel="1" x14ac:dyDescent="0.25">
      <c r="A42" s="225">
        <v>1</v>
      </c>
      <c r="B42" s="58" t="s">
        <v>56</v>
      </c>
      <c r="C42" s="58"/>
    </row>
    <row r="43" spans="1:3" ht="47.25" hidden="1" outlineLevel="1" x14ac:dyDescent="0.25">
      <c r="A43" s="225">
        <v>2</v>
      </c>
      <c r="B43" s="58" t="s">
        <v>57</v>
      </c>
      <c r="C43" s="58"/>
    </row>
    <row r="44" spans="1:3" hidden="1" outlineLevel="1" x14ac:dyDescent="0.25">
      <c r="A44" s="313">
        <v>3</v>
      </c>
      <c r="B44" s="314" t="s">
        <v>58</v>
      </c>
      <c r="C44" s="314"/>
    </row>
    <row r="45" spans="1:3" hidden="1" outlineLevel="1" x14ac:dyDescent="0.25">
      <c r="A45" s="313"/>
      <c r="B45" s="314"/>
      <c r="C45" s="314"/>
    </row>
    <row r="46" spans="1:3" hidden="1" outlineLevel="1" x14ac:dyDescent="0.25">
      <c r="A46" s="313">
        <v>5</v>
      </c>
      <c r="B46" s="58" t="s">
        <v>59</v>
      </c>
      <c r="C46" s="58"/>
    </row>
    <row r="47" spans="1:3" hidden="1" outlineLevel="1" x14ac:dyDescent="0.25">
      <c r="A47" s="313"/>
      <c r="B47" s="58" t="s">
        <v>60</v>
      </c>
      <c r="C47" s="58"/>
    </row>
    <row r="48" spans="1:3" hidden="1" outlineLevel="1" x14ac:dyDescent="0.25">
      <c r="A48" s="225">
        <v>7</v>
      </c>
      <c r="B48" s="58" t="s">
        <v>61</v>
      </c>
      <c r="C48" s="58"/>
    </row>
    <row r="49" spans="1:3" hidden="1" outlineLevel="1" x14ac:dyDescent="0.25">
      <c r="A49" s="313">
        <v>8</v>
      </c>
      <c r="B49" s="314" t="s">
        <v>62</v>
      </c>
      <c r="C49" s="314"/>
    </row>
    <row r="50" spans="1:3" hidden="1" outlineLevel="1" x14ac:dyDescent="0.25">
      <c r="A50" s="313"/>
      <c r="B50" s="314"/>
      <c r="C50" s="314"/>
    </row>
    <row r="51" spans="1:3" ht="47.25" hidden="1" outlineLevel="1" x14ac:dyDescent="0.25">
      <c r="A51" s="225"/>
      <c r="B51" s="58" t="s">
        <v>63</v>
      </c>
      <c r="C51" s="58"/>
    </row>
    <row r="52" spans="1:3" ht="47.25" hidden="1" outlineLevel="1" x14ac:dyDescent="0.25">
      <c r="A52" s="225"/>
      <c r="B52" s="58" t="s">
        <v>64</v>
      </c>
      <c r="C52" s="58"/>
    </row>
    <row r="53" spans="1:3" hidden="1" outlineLevel="1" x14ac:dyDescent="0.25">
      <c r="A53" s="225"/>
      <c r="B53" s="58" t="s">
        <v>65</v>
      </c>
      <c r="C53" s="58"/>
    </row>
    <row r="54" spans="1:3" hidden="1" outlineLevel="1" x14ac:dyDescent="0.25">
      <c r="A54" s="225"/>
      <c r="B54" s="58" t="s">
        <v>66</v>
      </c>
      <c r="C54" s="58"/>
    </row>
    <row r="55" spans="1:3" hidden="1" outlineLevel="1" x14ac:dyDescent="0.25">
      <c r="A55" s="225"/>
      <c r="B55" s="58" t="s">
        <v>67</v>
      </c>
      <c r="C55" s="58"/>
    </row>
    <row r="56" spans="1:3" hidden="1" outlineLevel="1" x14ac:dyDescent="0.25">
      <c r="A56" s="313">
        <v>9</v>
      </c>
      <c r="B56" s="314" t="s">
        <v>68</v>
      </c>
      <c r="C56" s="314"/>
    </row>
    <row r="57" spans="1:3" hidden="1" outlineLevel="1" x14ac:dyDescent="0.25">
      <c r="A57" s="313"/>
      <c r="B57" s="314"/>
      <c r="C57" s="314"/>
    </row>
    <row r="58" spans="1:3" hidden="1" outlineLevel="1" x14ac:dyDescent="0.25">
      <c r="A58" s="313">
        <v>10</v>
      </c>
      <c r="B58" s="314" t="s">
        <v>69</v>
      </c>
      <c r="C58" s="314"/>
    </row>
    <row r="59" spans="1:3" hidden="1" outlineLevel="1" x14ac:dyDescent="0.25">
      <c r="A59" s="313"/>
      <c r="B59" s="314"/>
      <c r="C59" s="314"/>
    </row>
    <row r="60" spans="1:3" hidden="1" outlineLevel="1" x14ac:dyDescent="0.25">
      <c r="A60" s="313">
        <v>11</v>
      </c>
      <c r="B60" s="314" t="s">
        <v>70</v>
      </c>
      <c r="C60" s="314"/>
    </row>
    <row r="61" spans="1:3" hidden="1" outlineLevel="1" x14ac:dyDescent="0.25">
      <c r="A61" s="313"/>
      <c r="B61" s="314"/>
      <c r="C61" s="314"/>
    </row>
    <row r="62" spans="1:3" hidden="1" outlineLevel="1" x14ac:dyDescent="0.25">
      <c r="A62" s="313">
        <v>12</v>
      </c>
      <c r="B62" s="314" t="s">
        <v>71</v>
      </c>
      <c r="C62" s="314"/>
    </row>
    <row r="63" spans="1:3" hidden="1" outlineLevel="1" x14ac:dyDescent="0.25">
      <c r="A63" s="313"/>
      <c r="B63" s="314"/>
      <c r="C63" s="314"/>
    </row>
    <row r="64" spans="1:3" hidden="1" outlineLevel="1" x14ac:dyDescent="0.25">
      <c r="A64" s="313">
        <v>13</v>
      </c>
      <c r="B64" s="314" t="s">
        <v>72</v>
      </c>
      <c r="C64" s="314"/>
    </row>
    <row r="65" spans="1:3" hidden="1" outlineLevel="1" x14ac:dyDescent="0.25">
      <c r="A65" s="313"/>
      <c r="B65" s="314"/>
      <c r="C65" s="314"/>
    </row>
    <row r="66" spans="1:3" hidden="1" outlineLevel="1" x14ac:dyDescent="0.25">
      <c r="A66" s="313">
        <v>14</v>
      </c>
      <c r="B66" s="314" t="s">
        <v>73</v>
      </c>
      <c r="C66" s="314"/>
    </row>
    <row r="67" spans="1:3" hidden="1" outlineLevel="1" x14ac:dyDescent="0.25">
      <c r="A67" s="313"/>
      <c r="B67" s="314"/>
      <c r="C67" s="314"/>
    </row>
    <row r="68" spans="1:3" ht="31.5" hidden="1" outlineLevel="1" x14ac:dyDescent="0.25">
      <c r="A68" s="313">
        <v>15</v>
      </c>
      <c r="B68" s="58" t="s">
        <v>74</v>
      </c>
      <c r="C68" s="58"/>
    </row>
    <row r="69" spans="1:3" hidden="1" outlineLevel="1" x14ac:dyDescent="0.25">
      <c r="A69" s="313"/>
      <c r="B69" s="58" t="s">
        <v>75</v>
      </c>
      <c r="C69" s="58"/>
    </row>
    <row r="70" spans="1:3" hidden="1" outlineLevel="1" x14ac:dyDescent="0.25">
      <c r="A70" s="313"/>
      <c r="B70" s="58" t="s">
        <v>76</v>
      </c>
      <c r="C70" s="58"/>
    </row>
    <row r="71" spans="1:3" hidden="1" outlineLevel="1" x14ac:dyDescent="0.25">
      <c r="A71" s="313"/>
      <c r="B71" s="58" t="s">
        <v>77</v>
      </c>
      <c r="C71" s="58"/>
    </row>
    <row r="72" spans="1:3" hidden="1" outlineLevel="1" x14ac:dyDescent="0.25">
      <c r="A72" s="313"/>
      <c r="B72" s="58" t="s">
        <v>78</v>
      </c>
      <c r="C72" s="58"/>
    </row>
    <row r="73" spans="1:3" hidden="1" outlineLevel="1" x14ac:dyDescent="0.25">
      <c r="A73" s="313"/>
      <c r="B73" s="58" t="s">
        <v>79</v>
      </c>
      <c r="C73" s="58"/>
    </row>
    <row r="74" spans="1:3" hidden="1" outlineLevel="1" x14ac:dyDescent="0.25">
      <c r="A74" s="313"/>
      <c r="B74" s="58" t="s">
        <v>80</v>
      </c>
      <c r="C74" s="58"/>
    </row>
    <row r="75" spans="1:3" hidden="1" outlineLevel="1" x14ac:dyDescent="0.25">
      <c r="A75" s="225">
        <v>16</v>
      </c>
      <c r="B75" s="58" t="s">
        <v>81</v>
      </c>
      <c r="C75" s="58"/>
    </row>
    <row r="76" spans="1:3" collapsed="1" x14ac:dyDescent="0.25"/>
    <row r="77" spans="1:3" hidden="1" outlineLevel="1" x14ac:dyDescent="0.25">
      <c r="A77" s="226" t="s">
        <v>53</v>
      </c>
      <c r="B77" s="227" t="s">
        <v>54</v>
      </c>
      <c r="C77" s="226" t="s">
        <v>55</v>
      </c>
    </row>
    <row r="78" spans="1:3" hidden="1" outlineLevel="1" x14ac:dyDescent="0.25">
      <c r="A78" s="224">
        <v>1</v>
      </c>
      <c r="B78" s="224">
        <v>2</v>
      </c>
      <c r="C78" s="224">
        <v>3</v>
      </c>
    </row>
    <row r="79" spans="1:3" ht="31.5" hidden="1" outlineLevel="1" x14ac:dyDescent="0.25">
      <c r="A79" s="225">
        <v>1</v>
      </c>
      <c r="B79" s="58" t="s">
        <v>56</v>
      </c>
      <c r="C79" s="58"/>
    </row>
    <row r="80" spans="1:3" ht="47.25" hidden="1" outlineLevel="1" x14ac:dyDescent="0.25">
      <c r="A80" s="225">
        <v>2</v>
      </c>
      <c r="B80" s="58" t="s">
        <v>57</v>
      </c>
      <c r="C80" s="58"/>
    </row>
    <row r="81" spans="1:3" hidden="1" outlineLevel="1" x14ac:dyDescent="0.25">
      <c r="A81" s="313">
        <v>3</v>
      </c>
      <c r="B81" s="314" t="s">
        <v>58</v>
      </c>
      <c r="C81" s="314"/>
    </row>
    <row r="82" spans="1:3" hidden="1" outlineLevel="1" x14ac:dyDescent="0.25">
      <c r="A82" s="313"/>
      <c r="B82" s="314"/>
      <c r="C82" s="314"/>
    </row>
    <row r="83" spans="1:3" hidden="1" outlineLevel="1" x14ac:dyDescent="0.25">
      <c r="A83" s="313">
        <v>5</v>
      </c>
      <c r="B83" s="58" t="s">
        <v>59</v>
      </c>
      <c r="C83" s="58"/>
    </row>
    <row r="84" spans="1:3" hidden="1" outlineLevel="1" x14ac:dyDescent="0.25">
      <c r="A84" s="313"/>
      <c r="B84" s="58" t="s">
        <v>60</v>
      </c>
      <c r="C84" s="58"/>
    </row>
    <row r="85" spans="1:3" hidden="1" outlineLevel="1" x14ac:dyDescent="0.25">
      <c r="A85" s="225">
        <v>7</v>
      </c>
      <c r="B85" s="58" t="s">
        <v>61</v>
      </c>
      <c r="C85" s="58"/>
    </row>
    <row r="86" spans="1:3" hidden="1" outlineLevel="1" x14ac:dyDescent="0.25">
      <c r="A86" s="313">
        <v>8</v>
      </c>
      <c r="B86" s="314" t="s">
        <v>62</v>
      </c>
      <c r="C86" s="314"/>
    </row>
    <row r="87" spans="1:3" hidden="1" outlineLevel="1" x14ac:dyDescent="0.25">
      <c r="A87" s="313"/>
      <c r="B87" s="314"/>
      <c r="C87" s="314"/>
    </row>
    <row r="88" spans="1:3" ht="47.25" hidden="1" outlineLevel="1" x14ac:dyDescent="0.25">
      <c r="A88" s="225"/>
      <c r="B88" s="58" t="s">
        <v>63</v>
      </c>
      <c r="C88" s="58"/>
    </row>
    <row r="89" spans="1:3" ht="47.25" hidden="1" outlineLevel="1" x14ac:dyDescent="0.25">
      <c r="A89" s="225"/>
      <c r="B89" s="58" t="s">
        <v>64</v>
      </c>
      <c r="C89" s="58"/>
    </row>
    <row r="90" spans="1:3" hidden="1" outlineLevel="1" x14ac:dyDescent="0.25">
      <c r="A90" s="225"/>
      <c r="B90" s="58" t="s">
        <v>65</v>
      </c>
      <c r="C90" s="58"/>
    </row>
    <row r="91" spans="1:3" hidden="1" outlineLevel="1" x14ac:dyDescent="0.25">
      <c r="A91" s="225"/>
      <c r="B91" s="58" t="s">
        <v>66</v>
      </c>
      <c r="C91" s="58"/>
    </row>
    <row r="92" spans="1:3" hidden="1" outlineLevel="1" x14ac:dyDescent="0.25">
      <c r="A92" s="225"/>
      <c r="B92" s="58" t="s">
        <v>67</v>
      </c>
      <c r="C92" s="58"/>
    </row>
    <row r="93" spans="1:3" hidden="1" outlineLevel="1" x14ac:dyDescent="0.25">
      <c r="A93" s="313">
        <v>9</v>
      </c>
      <c r="B93" s="314" t="s">
        <v>68</v>
      </c>
      <c r="C93" s="314"/>
    </row>
    <row r="94" spans="1:3" hidden="1" outlineLevel="1" x14ac:dyDescent="0.25">
      <c r="A94" s="313"/>
      <c r="B94" s="314"/>
      <c r="C94" s="314"/>
    </row>
    <row r="95" spans="1:3" hidden="1" outlineLevel="1" x14ac:dyDescent="0.25">
      <c r="A95" s="313">
        <v>10</v>
      </c>
      <c r="B95" s="314" t="s">
        <v>69</v>
      </c>
      <c r="C95" s="314"/>
    </row>
    <row r="96" spans="1:3" hidden="1" outlineLevel="1" x14ac:dyDescent="0.25">
      <c r="A96" s="313"/>
      <c r="B96" s="314"/>
      <c r="C96" s="314"/>
    </row>
    <row r="97" spans="1:3" hidden="1" outlineLevel="1" x14ac:dyDescent="0.25">
      <c r="A97" s="313">
        <v>11</v>
      </c>
      <c r="B97" s="314" t="s">
        <v>70</v>
      </c>
      <c r="C97" s="314"/>
    </row>
    <row r="98" spans="1:3" hidden="1" outlineLevel="1" x14ac:dyDescent="0.25">
      <c r="A98" s="313"/>
      <c r="B98" s="314"/>
      <c r="C98" s="314"/>
    </row>
    <row r="99" spans="1:3" hidden="1" outlineLevel="1" x14ac:dyDescent="0.25">
      <c r="A99" s="313">
        <v>12</v>
      </c>
      <c r="B99" s="314" t="s">
        <v>71</v>
      </c>
      <c r="C99" s="314"/>
    </row>
    <row r="100" spans="1:3" hidden="1" outlineLevel="1" x14ac:dyDescent="0.25">
      <c r="A100" s="313"/>
      <c r="B100" s="314"/>
      <c r="C100" s="314"/>
    </row>
    <row r="101" spans="1:3" hidden="1" outlineLevel="1" x14ac:dyDescent="0.25">
      <c r="A101" s="313">
        <v>13</v>
      </c>
      <c r="B101" s="314" t="s">
        <v>72</v>
      </c>
      <c r="C101" s="314"/>
    </row>
    <row r="102" spans="1:3" hidden="1" outlineLevel="1" x14ac:dyDescent="0.25">
      <c r="A102" s="313"/>
      <c r="B102" s="314"/>
      <c r="C102" s="314"/>
    </row>
    <row r="103" spans="1:3" hidden="1" outlineLevel="1" x14ac:dyDescent="0.25">
      <c r="A103" s="313">
        <v>14</v>
      </c>
      <c r="B103" s="314" t="s">
        <v>73</v>
      </c>
      <c r="C103" s="314"/>
    </row>
    <row r="104" spans="1:3" hidden="1" outlineLevel="1" x14ac:dyDescent="0.25">
      <c r="A104" s="313"/>
      <c r="B104" s="314"/>
      <c r="C104" s="314"/>
    </row>
    <row r="105" spans="1:3" ht="31.5" hidden="1" outlineLevel="1" x14ac:dyDescent="0.25">
      <c r="A105" s="313">
        <v>15</v>
      </c>
      <c r="B105" s="58" t="s">
        <v>74</v>
      </c>
      <c r="C105" s="58"/>
    </row>
    <row r="106" spans="1:3" hidden="1" outlineLevel="1" x14ac:dyDescent="0.25">
      <c r="A106" s="313"/>
      <c r="B106" s="58" t="s">
        <v>75</v>
      </c>
      <c r="C106" s="58"/>
    </row>
    <row r="107" spans="1:3" hidden="1" outlineLevel="1" x14ac:dyDescent="0.25">
      <c r="A107" s="313"/>
      <c r="B107" s="58" t="s">
        <v>76</v>
      </c>
      <c r="C107" s="58"/>
    </row>
    <row r="108" spans="1:3" hidden="1" outlineLevel="1" x14ac:dyDescent="0.25">
      <c r="A108" s="313"/>
      <c r="B108" s="58" t="s">
        <v>77</v>
      </c>
      <c r="C108" s="58"/>
    </row>
    <row r="109" spans="1:3" hidden="1" outlineLevel="1" x14ac:dyDescent="0.25">
      <c r="A109" s="313"/>
      <c r="B109" s="58" t="s">
        <v>78</v>
      </c>
      <c r="C109" s="58"/>
    </row>
    <row r="110" spans="1:3" hidden="1" outlineLevel="1" x14ac:dyDescent="0.25">
      <c r="A110" s="313"/>
      <c r="B110" s="58" t="s">
        <v>79</v>
      </c>
      <c r="C110" s="58"/>
    </row>
    <row r="111" spans="1:3" hidden="1" outlineLevel="1" x14ac:dyDescent="0.25">
      <c r="A111" s="313"/>
      <c r="B111" s="58" t="s">
        <v>80</v>
      </c>
      <c r="C111" s="58"/>
    </row>
    <row r="112" spans="1:3" hidden="1" outlineLevel="1" x14ac:dyDescent="0.25">
      <c r="A112" s="225">
        <v>16</v>
      </c>
      <c r="B112" s="58" t="s">
        <v>81</v>
      </c>
      <c r="C112" s="58"/>
    </row>
    <row r="113" spans="1:3" collapsed="1" x14ac:dyDescent="0.25"/>
    <row r="114" spans="1:3" hidden="1" outlineLevel="1" x14ac:dyDescent="0.25">
      <c r="A114" s="226" t="s">
        <v>53</v>
      </c>
      <c r="B114" s="227" t="s">
        <v>54</v>
      </c>
      <c r="C114" s="226" t="s">
        <v>55</v>
      </c>
    </row>
    <row r="115" spans="1:3" hidden="1" outlineLevel="1" x14ac:dyDescent="0.25">
      <c r="A115" s="224">
        <v>1</v>
      </c>
      <c r="B115" s="224">
        <v>2</v>
      </c>
      <c r="C115" s="224">
        <v>3</v>
      </c>
    </row>
    <row r="116" spans="1:3" ht="31.5" hidden="1" outlineLevel="1" x14ac:dyDescent="0.25">
      <c r="A116" s="225">
        <v>1</v>
      </c>
      <c r="B116" s="58" t="s">
        <v>56</v>
      </c>
      <c r="C116" s="58"/>
    </row>
    <row r="117" spans="1:3" ht="47.25" hidden="1" outlineLevel="1" x14ac:dyDescent="0.25">
      <c r="A117" s="225">
        <v>2</v>
      </c>
      <c r="B117" s="58" t="s">
        <v>57</v>
      </c>
      <c r="C117" s="58"/>
    </row>
    <row r="118" spans="1:3" hidden="1" outlineLevel="1" x14ac:dyDescent="0.25">
      <c r="A118" s="313">
        <v>3</v>
      </c>
      <c r="B118" s="314" t="s">
        <v>58</v>
      </c>
      <c r="C118" s="314"/>
    </row>
    <row r="119" spans="1:3" hidden="1" outlineLevel="1" x14ac:dyDescent="0.25">
      <c r="A119" s="313"/>
      <c r="B119" s="314"/>
      <c r="C119" s="314"/>
    </row>
    <row r="120" spans="1:3" hidden="1" outlineLevel="1" x14ac:dyDescent="0.25">
      <c r="A120" s="313">
        <v>5</v>
      </c>
      <c r="B120" s="58" t="s">
        <v>59</v>
      </c>
      <c r="C120" s="58"/>
    </row>
    <row r="121" spans="1:3" hidden="1" outlineLevel="1" x14ac:dyDescent="0.25">
      <c r="A121" s="313"/>
      <c r="B121" s="58" t="s">
        <v>60</v>
      </c>
      <c r="C121" s="58"/>
    </row>
    <row r="122" spans="1:3" hidden="1" outlineLevel="1" x14ac:dyDescent="0.25">
      <c r="A122" s="225">
        <v>7</v>
      </c>
      <c r="B122" s="58" t="s">
        <v>61</v>
      </c>
      <c r="C122" s="58"/>
    </row>
    <row r="123" spans="1:3" hidden="1" outlineLevel="1" x14ac:dyDescent="0.25">
      <c r="A123" s="313">
        <v>8</v>
      </c>
      <c r="B123" s="314" t="s">
        <v>62</v>
      </c>
      <c r="C123" s="314"/>
    </row>
    <row r="124" spans="1:3" hidden="1" outlineLevel="1" x14ac:dyDescent="0.25">
      <c r="A124" s="313"/>
      <c r="B124" s="314"/>
      <c r="C124" s="314"/>
    </row>
    <row r="125" spans="1:3" ht="47.25" hidden="1" outlineLevel="1" x14ac:dyDescent="0.25">
      <c r="A125" s="225"/>
      <c r="B125" s="58" t="s">
        <v>63</v>
      </c>
      <c r="C125" s="58"/>
    </row>
    <row r="126" spans="1:3" ht="47.25" hidden="1" outlineLevel="1" x14ac:dyDescent="0.25">
      <c r="A126" s="225"/>
      <c r="B126" s="58" t="s">
        <v>64</v>
      </c>
      <c r="C126" s="58"/>
    </row>
    <row r="127" spans="1:3" hidden="1" outlineLevel="1" x14ac:dyDescent="0.25">
      <c r="A127" s="225"/>
      <c r="B127" s="58" t="s">
        <v>65</v>
      </c>
      <c r="C127" s="58"/>
    </row>
    <row r="128" spans="1:3" hidden="1" outlineLevel="1" x14ac:dyDescent="0.25">
      <c r="A128" s="225"/>
      <c r="B128" s="58" t="s">
        <v>66</v>
      </c>
      <c r="C128" s="58"/>
    </row>
    <row r="129" spans="1:3" hidden="1" outlineLevel="1" x14ac:dyDescent="0.25">
      <c r="A129" s="225"/>
      <c r="B129" s="58" t="s">
        <v>67</v>
      </c>
      <c r="C129" s="58"/>
    </row>
    <row r="130" spans="1:3" hidden="1" outlineLevel="1" x14ac:dyDescent="0.25">
      <c r="A130" s="313">
        <v>9</v>
      </c>
      <c r="B130" s="314" t="s">
        <v>68</v>
      </c>
      <c r="C130" s="314"/>
    </row>
    <row r="131" spans="1:3" hidden="1" outlineLevel="1" x14ac:dyDescent="0.25">
      <c r="A131" s="313"/>
      <c r="B131" s="314"/>
      <c r="C131" s="314"/>
    </row>
    <row r="132" spans="1:3" hidden="1" outlineLevel="1" x14ac:dyDescent="0.25">
      <c r="A132" s="313">
        <v>10</v>
      </c>
      <c r="B132" s="314" t="s">
        <v>69</v>
      </c>
      <c r="C132" s="314"/>
    </row>
    <row r="133" spans="1:3" hidden="1" outlineLevel="1" x14ac:dyDescent="0.25">
      <c r="A133" s="313"/>
      <c r="B133" s="314"/>
      <c r="C133" s="314"/>
    </row>
    <row r="134" spans="1:3" hidden="1" outlineLevel="1" x14ac:dyDescent="0.25">
      <c r="A134" s="313">
        <v>11</v>
      </c>
      <c r="B134" s="314" t="s">
        <v>70</v>
      </c>
      <c r="C134" s="314"/>
    </row>
    <row r="135" spans="1:3" hidden="1" outlineLevel="1" x14ac:dyDescent="0.25">
      <c r="A135" s="313"/>
      <c r="B135" s="314"/>
      <c r="C135" s="314"/>
    </row>
    <row r="136" spans="1:3" hidden="1" outlineLevel="1" x14ac:dyDescent="0.25">
      <c r="A136" s="313">
        <v>12</v>
      </c>
      <c r="B136" s="314" t="s">
        <v>71</v>
      </c>
      <c r="C136" s="314"/>
    </row>
    <row r="137" spans="1:3" hidden="1" outlineLevel="1" x14ac:dyDescent="0.25">
      <c r="A137" s="313"/>
      <c r="B137" s="314"/>
      <c r="C137" s="314"/>
    </row>
    <row r="138" spans="1:3" hidden="1" outlineLevel="1" x14ac:dyDescent="0.25">
      <c r="A138" s="313">
        <v>13</v>
      </c>
      <c r="B138" s="314" t="s">
        <v>72</v>
      </c>
      <c r="C138" s="314"/>
    </row>
    <row r="139" spans="1:3" hidden="1" outlineLevel="1" x14ac:dyDescent="0.25">
      <c r="A139" s="313"/>
      <c r="B139" s="314"/>
      <c r="C139" s="314"/>
    </row>
    <row r="140" spans="1:3" hidden="1" outlineLevel="1" x14ac:dyDescent="0.25">
      <c r="A140" s="313">
        <v>14</v>
      </c>
      <c r="B140" s="314" t="s">
        <v>73</v>
      </c>
      <c r="C140" s="314"/>
    </row>
    <row r="141" spans="1:3" hidden="1" outlineLevel="1" x14ac:dyDescent="0.25">
      <c r="A141" s="313"/>
      <c r="B141" s="314"/>
      <c r="C141" s="314"/>
    </row>
    <row r="142" spans="1:3" ht="31.5" hidden="1" outlineLevel="1" x14ac:dyDescent="0.25">
      <c r="A142" s="313">
        <v>15</v>
      </c>
      <c r="B142" s="58" t="s">
        <v>74</v>
      </c>
      <c r="C142" s="58"/>
    </row>
    <row r="143" spans="1:3" hidden="1" outlineLevel="1" x14ac:dyDescent="0.25">
      <c r="A143" s="313"/>
      <c r="B143" s="58" t="s">
        <v>75</v>
      </c>
      <c r="C143" s="58"/>
    </row>
    <row r="144" spans="1:3" hidden="1" outlineLevel="1" x14ac:dyDescent="0.25">
      <c r="A144" s="313"/>
      <c r="B144" s="58" t="s">
        <v>76</v>
      </c>
      <c r="C144" s="58"/>
    </row>
    <row r="145" spans="1:3" hidden="1" outlineLevel="1" x14ac:dyDescent="0.25">
      <c r="A145" s="313"/>
      <c r="B145" s="58" t="s">
        <v>77</v>
      </c>
      <c r="C145" s="58"/>
    </row>
    <row r="146" spans="1:3" hidden="1" outlineLevel="1" x14ac:dyDescent="0.25">
      <c r="A146" s="313"/>
      <c r="B146" s="58" t="s">
        <v>78</v>
      </c>
      <c r="C146" s="58"/>
    </row>
    <row r="147" spans="1:3" hidden="1" outlineLevel="1" x14ac:dyDescent="0.25">
      <c r="A147" s="313"/>
      <c r="B147" s="58" t="s">
        <v>79</v>
      </c>
      <c r="C147" s="58"/>
    </row>
    <row r="148" spans="1:3" hidden="1" outlineLevel="1" x14ac:dyDescent="0.25">
      <c r="A148" s="313"/>
      <c r="B148" s="58" t="s">
        <v>80</v>
      </c>
      <c r="C148" s="58"/>
    </row>
    <row r="149" spans="1:3" hidden="1" outlineLevel="1" x14ac:dyDescent="0.25">
      <c r="A149" s="225">
        <v>16</v>
      </c>
      <c r="B149" s="58" t="s">
        <v>81</v>
      </c>
      <c r="C149" s="58"/>
    </row>
    <row r="150" spans="1:3" collapsed="1" x14ac:dyDescent="0.25"/>
    <row r="151" spans="1:3" hidden="1" outlineLevel="1" x14ac:dyDescent="0.25">
      <c r="A151" s="226" t="s">
        <v>53</v>
      </c>
      <c r="B151" s="227" t="s">
        <v>54</v>
      </c>
      <c r="C151" s="226" t="s">
        <v>55</v>
      </c>
    </row>
    <row r="152" spans="1:3" hidden="1" outlineLevel="1" x14ac:dyDescent="0.25">
      <c r="A152" s="224">
        <v>1</v>
      </c>
      <c r="B152" s="224">
        <v>2</v>
      </c>
      <c r="C152" s="224">
        <v>3</v>
      </c>
    </row>
    <row r="153" spans="1:3" ht="31.5" hidden="1" outlineLevel="1" x14ac:dyDescent="0.25">
      <c r="A153" s="225">
        <v>1</v>
      </c>
      <c r="B153" s="58" t="s">
        <v>56</v>
      </c>
      <c r="C153" s="58"/>
    </row>
    <row r="154" spans="1:3" ht="47.25" hidden="1" outlineLevel="1" x14ac:dyDescent="0.25">
      <c r="A154" s="225">
        <v>2</v>
      </c>
      <c r="B154" s="58" t="s">
        <v>57</v>
      </c>
      <c r="C154" s="58"/>
    </row>
    <row r="155" spans="1:3" hidden="1" outlineLevel="1" x14ac:dyDescent="0.25">
      <c r="A155" s="313">
        <v>3</v>
      </c>
      <c r="B155" s="314" t="s">
        <v>58</v>
      </c>
      <c r="C155" s="314"/>
    </row>
    <row r="156" spans="1:3" hidden="1" outlineLevel="1" x14ac:dyDescent="0.25">
      <c r="A156" s="313"/>
      <c r="B156" s="314"/>
      <c r="C156" s="314"/>
    </row>
    <row r="157" spans="1:3" hidden="1" outlineLevel="1" x14ac:dyDescent="0.25">
      <c r="A157" s="313">
        <v>5</v>
      </c>
      <c r="B157" s="58" t="s">
        <v>59</v>
      </c>
      <c r="C157" s="58"/>
    </row>
    <row r="158" spans="1:3" hidden="1" outlineLevel="1" x14ac:dyDescent="0.25">
      <c r="A158" s="313"/>
      <c r="B158" s="58" t="s">
        <v>60</v>
      </c>
      <c r="C158" s="58"/>
    </row>
    <row r="159" spans="1:3" hidden="1" outlineLevel="1" x14ac:dyDescent="0.25">
      <c r="A159" s="225">
        <v>7</v>
      </c>
      <c r="B159" s="58" t="s">
        <v>61</v>
      </c>
      <c r="C159" s="58"/>
    </row>
    <row r="160" spans="1:3" hidden="1" outlineLevel="1" x14ac:dyDescent="0.25">
      <c r="A160" s="313">
        <v>8</v>
      </c>
      <c r="B160" s="314" t="s">
        <v>62</v>
      </c>
      <c r="C160" s="314"/>
    </row>
    <row r="161" spans="1:3" hidden="1" outlineLevel="1" x14ac:dyDescent="0.25">
      <c r="A161" s="313"/>
      <c r="B161" s="314"/>
      <c r="C161" s="314"/>
    </row>
    <row r="162" spans="1:3" ht="47.25" hidden="1" outlineLevel="1" x14ac:dyDescent="0.25">
      <c r="A162" s="225"/>
      <c r="B162" s="58" t="s">
        <v>63</v>
      </c>
      <c r="C162" s="58"/>
    </row>
    <row r="163" spans="1:3" ht="47.25" hidden="1" outlineLevel="1" x14ac:dyDescent="0.25">
      <c r="A163" s="225"/>
      <c r="B163" s="58" t="s">
        <v>64</v>
      </c>
      <c r="C163" s="58"/>
    </row>
    <row r="164" spans="1:3" hidden="1" outlineLevel="1" x14ac:dyDescent="0.25">
      <c r="A164" s="225"/>
      <c r="B164" s="58" t="s">
        <v>65</v>
      </c>
      <c r="C164" s="58"/>
    </row>
    <row r="165" spans="1:3" hidden="1" outlineLevel="1" x14ac:dyDescent="0.25">
      <c r="A165" s="225"/>
      <c r="B165" s="58" t="s">
        <v>66</v>
      </c>
      <c r="C165" s="58"/>
    </row>
    <row r="166" spans="1:3" hidden="1" outlineLevel="1" x14ac:dyDescent="0.25">
      <c r="A166" s="225"/>
      <c r="B166" s="58" t="s">
        <v>67</v>
      </c>
      <c r="C166" s="58"/>
    </row>
    <row r="167" spans="1:3" hidden="1" outlineLevel="1" x14ac:dyDescent="0.25">
      <c r="A167" s="313">
        <v>9</v>
      </c>
      <c r="B167" s="314" t="s">
        <v>68</v>
      </c>
      <c r="C167" s="314"/>
    </row>
    <row r="168" spans="1:3" hidden="1" outlineLevel="1" x14ac:dyDescent="0.25">
      <c r="A168" s="313"/>
      <c r="B168" s="314"/>
      <c r="C168" s="314"/>
    </row>
    <row r="169" spans="1:3" hidden="1" outlineLevel="1" x14ac:dyDescent="0.25">
      <c r="A169" s="313">
        <v>10</v>
      </c>
      <c r="B169" s="314" t="s">
        <v>69</v>
      </c>
      <c r="C169" s="314"/>
    </row>
    <row r="170" spans="1:3" hidden="1" outlineLevel="1" x14ac:dyDescent="0.25">
      <c r="A170" s="313"/>
      <c r="B170" s="314"/>
      <c r="C170" s="314"/>
    </row>
    <row r="171" spans="1:3" hidden="1" outlineLevel="1" x14ac:dyDescent="0.25">
      <c r="A171" s="313">
        <v>11</v>
      </c>
      <c r="B171" s="314" t="s">
        <v>70</v>
      </c>
      <c r="C171" s="314"/>
    </row>
    <row r="172" spans="1:3" hidden="1" outlineLevel="1" x14ac:dyDescent="0.25">
      <c r="A172" s="313"/>
      <c r="B172" s="314"/>
      <c r="C172" s="314"/>
    </row>
    <row r="173" spans="1:3" hidden="1" outlineLevel="1" x14ac:dyDescent="0.25">
      <c r="A173" s="313">
        <v>12</v>
      </c>
      <c r="B173" s="314" t="s">
        <v>71</v>
      </c>
      <c r="C173" s="314"/>
    </row>
    <row r="174" spans="1:3" hidden="1" outlineLevel="1" x14ac:dyDescent="0.25">
      <c r="A174" s="313"/>
      <c r="B174" s="314"/>
      <c r="C174" s="314"/>
    </row>
    <row r="175" spans="1:3" hidden="1" outlineLevel="1" x14ac:dyDescent="0.25">
      <c r="A175" s="313">
        <v>13</v>
      </c>
      <c r="B175" s="314" t="s">
        <v>72</v>
      </c>
      <c r="C175" s="314"/>
    </row>
    <row r="176" spans="1:3" hidden="1" outlineLevel="1" x14ac:dyDescent="0.25">
      <c r="A176" s="313"/>
      <c r="B176" s="314"/>
      <c r="C176" s="314"/>
    </row>
    <row r="177" spans="1:3" hidden="1" outlineLevel="1" x14ac:dyDescent="0.25">
      <c r="A177" s="313">
        <v>14</v>
      </c>
      <c r="B177" s="314" t="s">
        <v>73</v>
      </c>
      <c r="C177" s="314"/>
    </row>
    <row r="178" spans="1:3" hidden="1" outlineLevel="1" x14ac:dyDescent="0.25">
      <c r="A178" s="313"/>
      <c r="B178" s="314"/>
      <c r="C178" s="314"/>
    </row>
    <row r="179" spans="1:3" ht="31.5" hidden="1" outlineLevel="1" x14ac:dyDescent="0.25">
      <c r="A179" s="313">
        <v>15</v>
      </c>
      <c r="B179" s="58" t="s">
        <v>74</v>
      </c>
      <c r="C179" s="58"/>
    </row>
    <row r="180" spans="1:3" hidden="1" outlineLevel="1" x14ac:dyDescent="0.25">
      <c r="A180" s="313"/>
      <c r="B180" s="58" t="s">
        <v>75</v>
      </c>
      <c r="C180" s="58"/>
    </row>
    <row r="181" spans="1:3" hidden="1" outlineLevel="1" x14ac:dyDescent="0.25">
      <c r="A181" s="313"/>
      <c r="B181" s="58" t="s">
        <v>76</v>
      </c>
      <c r="C181" s="58"/>
    </row>
    <row r="182" spans="1:3" hidden="1" outlineLevel="1" x14ac:dyDescent="0.25">
      <c r="A182" s="313"/>
      <c r="B182" s="58" t="s">
        <v>77</v>
      </c>
      <c r="C182" s="58"/>
    </row>
    <row r="183" spans="1:3" hidden="1" outlineLevel="1" x14ac:dyDescent="0.25">
      <c r="A183" s="313"/>
      <c r="B183" s="58" t="s">
        <v>78</v>
      </c>
      <c r="C183" s="58"/>
    </row>
    <row r="184" spans="1:3" hidden="1" outlineLevel="1" x14ac:dyDescent="0.25">
      <c r="A184" s="313"/>
      <c r="B184" s="58" t="s">
        <v>79</v>
      </c>
      <c r="C184" s="58"/>
    </row>
    <row r="185" spans="1:3" hidden="1" outlineLevel="1" x14ac:dyDescent="0.25">
      <c r="A185" s="313"/>
      <c r="B185" s="58" t="s">
        <v>80</v>
      </c>
      <c r="C185" s="58"/>
    </row>
    <row r="186" spans="1:3" hidden="1" outlineLevel="1" x14ac:dyDescent="0.25">
      <c r="A186" s="225">
        <v>16</v>
      </c>
      <c r="B186" s="58" t="s">
        <v>81</v>
      </c>
      <c r="C186" s="58"/>
    </row>
    <row r="187" spans="1:3" collapsed="1" x14ac:dyDescent="0.25"/>
  </sheetData>
  <mergeCells count="131">
    <mergeCell ref="A177:A178"/>
    <mergeCell ref="B177:B178"/>
    <mergeCell ref="C177:C178"/>
    <mergeCell ref="A179:A185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A171:A172"/>
    <mergeCell ref="B171:B172"/>
    <mergeCell ref="C171:C172"/>
    <mergeCell ref="A157:A158"/>
    <mergeCell ref="A160:A161"/>
    <mergeCell ref="B160:B161"/>
    <mergeCell ref="C160:C161"/>
    <mergeCell ref="A167:A168"/>
    <mergeCell ref="B167:B168"/>
    <mergeCell ref="C167:C168"/>
    <mergeCell ref="A140:A141"/>
    <mergeCell ref="B140:B141"/>
    <mergeCell ref="C140:C141"/>
    <mergeCell ref="A142:A148"/>
    <mergeCell ref="A155:A156"/>
    <mergeCell ref="B155:B156"/>
    <mergeCell ref="C155:C156"/>
    <mergeCell ref="A136:A137"/>
    <mergeCell ref="B136:B137"/>
    <mergeCell ref="C136:C137"/>
    <mergeCell ref="A138:A139"/>
    <mergeCell ref="B138:B139"/>
    <mergeCell ref="C138:C139"/>
    <mergeCell ref="A132:A133"/>
    <mergeCell ref="B132:B133"/>
    <mergeCell ref="C132:C133"/>
    <mergeCell ref="A134:A135"/>
    <mergeCell ref="B134:B135"/>
    <mergeCell ref="C134:C135"/>
    <mergeCell ref="A120:A121"/>
    <mergeCell ref="A123:A124"/>
    <mergeCell ref="B123:B124"/>
    <mergeCell ref="C123:C124"/>
    <mergeCell ref="A130:A131"/>
    <mergeCell ref="B130:B131"/>
    <mergeCell ref="C130:C131"/>
    <mergeCell ref="A103:A104"/>
    <mergeCell ref="B103:B104"/>
    <mergeCell ref="C103:C104"/>
    <mergeCell ref="A105:A111"/>
    <mergeCell ref="A118:A119"/>
    <mergeCell ref="B118:B119"/>
    <mergeCell ref="C118:C119"/>
    <mergeCell ref="A99:A100"/>
    <mergeCell ref="B99:B100"/>
    <mergeCell ref="C99:C100"/>
    <mergeCell ref="A101:A102"/>
    <mergeCell ref="B101:B102"/>
    <mergeCell ref="C101:C102"/>
    <mergeCell ref="A95:A96"/>
    <mergeCell ref="B95:B96"/>
    <mergeCell ref="C95:C96"/>
    <mergeCell ref="A97:A98"/>
    <mergeCell ref="B97:B98"/>
    <mergeCell ref="C97:C98"/>
    <mergeCell ref="A86:A87"/>
    <mergeCell ref="B86:B87"/>
    <mergeCell ref="C86:C87"/>
    <mergeCell ref="A93:A94"/>
    <mergeCell ref="B93:B94"/>
    <mergeCell ref="C93:C94"/>
    <mergeCell ref="A68:A74"/>
    <mergeCell ref="A81:A82"/>
    <mergeCell ref="B81:B82"/>
    <mergeCell ref="C81:C82"/>
    <mergeCell ref="A83:A84"/>
    <mergeCell ref="A64:A65"/>
    <mergeCell ref="B64:B65"/>
    <mergeCell ref="C64:C65"/>
    <mergeCell ref="A66:A67"/>
    <mergeCell ref="B66:B67"/>
    <mergeCell ref="C66:C67"/>
    <mergeCell ref="A60:A61"/>
    <mergeCell ref="B60:B61"/>
    <mergeCell ref="C60:C61"/>
    <mergeCell ref="A62:A63"/>
    <mergeCell ref="B62:B63"/>
    <mergeCell ref="C62:C63"/>
    <mergeCell ref="A56:A57"/>
    <mergeCell ref="B56:B57"/>
    <mergeCell ref="C56:C57"/>
    <mergeCell ref="A58:A59"/>
    <mergeCell ref="B58:B59"/>
    <mergeCell ref="C58:C59"/>
    <mergeCell ref="A44:A45"/>
    <mergeCell ref="B44:B45"/>
    <mergeCell ref="C44:C45"/>
    <mergeCell ref="A46:A47"/>
    <mergeCell ref="A49:A50"/>
    <mergeCell ref="B49:B50"/>
    <mergeCell ref="C49:C50"/>
    <mergeCell ref="A7:A8"/>
    <mergeCell ref="B7:B8"/>
    <mergeCell ref="C7:C8"/>
    <mergeCell ref="A9:A10"/>
    <mergeCell ref="A12:A13"/>
    <mergeCell ref="B12:B13"/>
    <mergeCell ref="C12:C13"/>
    <mergeCell ref="C25:C26"/>
    <mergeCell ref="A19:A20"/>
    <mergeCell ref="B19:B20"/>
    <mergeCell ref="C19:C20"/>
    <mergeCell ref="A21:A22"/>
    <mergeCell ref="B21:B22"/>
    <mergeCell ref="C21:C22"/>
    <mergeCell ref="A31:A37"/>
    <mergeCell ref="A1:C1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</mergeCells>
  <pageMargins left="0.74803149606299213" right="0.70866141732283472" top="0.55118110236220474" bottom="0.74803149606299213" header="0.31496062992125984" footer="0.31496062992125984"/>
  <pageSetup paperSize="9" scale="79" orientation="portrait" horizontalDpi="4294967294" verticalDpi="4294967294" r:id="rId1"/>
  <headerFooter>
    <oddFooter>&amp;C&amp;"Times New Roman,полужирный"&amp;12Подпись Претендента / (уполномоченного представителя):
_________________________________/_________________________/
                       (подпись)                              (расшифровка подписи)
   М.п.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48"/>
  <sheetViews>
    <sheetView view="pageBreakPreview" zoomScale="70" zoomScaleNormal="55" zoomScaleSheetLayoutView="70" workbookViewId="0">
      <selection activeCell="AM19" sqref="AM19"/>
    </sheetView>
  </sheetViews>
  <sheetFormatPr defaultRowHeight="15.75" outlineLevelRow="1" outlineLevelCol="1" x14ac:dyDescent="0.25"/>
  <cols>
    <col min="1" max="1" width="3.140625" style="6" customWidth="1"/>
    <col min="2" max="2" width="20" style="6" customWidth="1"/>
    <col min="3" max="3" width="19.28515625" style="6" customWidth="1"/>
    <col min="4" max="4" width="21.85546875" style="6" customWidth="1"/>
    <col min="5" max="5" width="18.28515625" style="6" customWidth="1" outlineLevel="1"/>
    <col min="6" max="6" width="13.5703125" style="6" customWidth="1" outlineLevel="1"/>
    <col min="7" max="7" width="16.28515625" style="6" customWidth="1" outlineLevel="1"/>
    <col min="8" max="8" width="16.7109375" style="6" customWidth="1" outlineLevel="1"/>
    <col min="9" max="10" width="13.5703125" style="6" customWidth="1" outlineLevel="1"/>
    <col min="11" max="11" width="14.85546875" style="6" customWidth="1" outlineLevel="1"/>
    <col min="12" max="12" width="13.5703125" style="6" customWidth="1" outlineLevel="1"/>
    <col min="13" max="13" width="15.85546875" style="6" customWidth="1" outlineLevel="1"/>
    <col min="14" max="14" width="16.42578125" style="6" customWidth="1" outlineLevel="1"/>
    <col min="15" max="15" width="14" style="6" customWidth="1" outlineLevel="1"/>
    <col min="16" max="16" width="13.85546875" style="6" customWidth="1" outlineLevel="1"/>
    <col min="17" max="18" width="12.5703125" style="6" customWidth="1" outlineLevel="1"/>
    <col min="19" max="19" width="17.85546875" style="6" customWidth="1" outlineLevel="1"/>
    <col min="20" max="20" width="13.85546875" style="6" customWidth="1" outlineLevel="1"/>
    <col min="21" max="21" width="14.42578125" style="6" customWidth="1" outlineLevel="1"/>
    <col min="22" max="23" width="12.5703125" style="6" customWidth="1" outlineLevel="1"/>
    <col min="24" max="24" width="19.140625" style="6" customWidth="1" outlineLevel="1"/>
    <col min="25" max="25" width="13.28515625" style="6" customWidth="1" outlineLevel="1"/>
    <col min="26" max="26" width="14.5703125" style="6" customWidth="1" outlineLevel="1"/>
    <col min="27" max="28" width="12.5703125" style="6" customWidth="1" outlineLevel="1"/>
    <col min="29" max="29" width="21.42578125" style="6" customWidth="1" outlineLevel="1"/>
    <col min="30" max="30" width="17.7109375" style="6" customWidth="1"/>
    <col min="31" max="31" width="16.5703125" style="6" customWidth="1" outlineLevel="1"/>
    <col min="32" max="32" width="16.85546875" style="6" customWidth="1" outlineLevel="1"/>
    <col min="33" max="34" width="15.85546875" style="6" customWidth="1" outlineLevel="1"/>
    <col min="35" max="35" width="29.42578125" style="6" customWidth="1" outlineLevel="1"/>
    <col min="36" max="39" width="15.85546875" style="6" customWidth="1" outlineLevel="1"/>
    <col min="40" max="40" width="23.28515625" style="6" customWidth="1" outlineLevel="1"/>
    <col min="41" max="44" width="15.85546875" style="6" customWidth="1" outlineLevel="1"/>
    <col min="45" max="45" width="17" style="6" customWidth="1" outlineLevel="1"/>
    <col min="46" max="46" width="17.85546875" style="6" customWidth="1"/>
    <col min="47" max="47" width="13.85546875" style="6" customWidth="1"/>
    <col min="48" max="48" width="17.5703125" style="6" customWidth="1"/>
    <col min="49" max="49" width="18.5703125" style="6" customWidth="1"/>
    <col min="50" max="50" width="13.42578125" style="6" bestFit="1" customWidth="1"/>
    <col min="51" max="51" width="13.5703125" style="1" bestFit="1" customWidth="1"/>
    <col min="52" max="52" width="10.7109375" style="1" bestFit="1" customWidth="1"/>
    <col min="53" max="53" width="12.42578125" style="1" bestFit="1" customWidth="1"/>
    <col min="54" max="54" width="10.7109375" style="1" customWidth="1"/>
    <col min="55" max="56" width="10.7109375" style="1" bestFit="1" customWidth="1"/>
    <col min="57" max="57" width="12" style="1" bestFit="1" customWidth="1"/>
    <col min="58" max="58" width="14.28515625" style="1" bestFit="1" customWidth="1"/>
    <col min="59" max="59" width="13.42578125" style="1" bestFit="1" customWidth="1"/>
    <col min="60" max="60" width="12.42578125" style="1" bestFit="1" customWidth="1"/>
    <col min="61" max="61" width="13.5703125" style="1" bestFit="1" customWidth="1"/>
    <col min="62" max="62" width="12" style="1" customWidth="1"/>
    <col min="63" max="70" width="9.140625" style="1"/>
  </cols>
  <sheetData>
    <row r="2" spans="1:50" x14ac:dyDescent="0.25">
      <c r="B2" s="2" t="s">
        <v>146</v>
      </c>
    </row>
    <row r="4" spans="1:50" ht="16.5" thickBot="1" x14ac:dyDescent="0.3">
      <c r="B4" s="2" t="s">
        <v>37</v>
      </c>
    </row>
    <row r="5" spans="1:50" ht="16.5" thickBot="1" x14ac:dyDescent="0.3">
      <c r="B5" s="35" t="s">
        <v>38</v>
      </c>
      <c r="C5" s="42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" t="s">
        <v>47</v>
      </c>
    </row>
    <row r="6" spans="1:50" x14ac:dyDescent="0.25">
      <c r="B6" s="36" t="s">
        <v>33</v>
      </c>
      <c r="C6" s="43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32">
        <v>500</v>
      </c>
    </row>
    <row r="7" spans="1:50" x14ac:dyDescent="0.25">
      <c r="B7" s="34" t="s">
        <v>34</v>
      </c>
      <c r="C7" s="2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4">
        <v>8.5000000000000006E-2</v>
      </c>
    </row>
    <row r="8" spans="1:50" x14ac:dyDescent="0.25">
      <c r="B8" s="34" t="s">
        <v>35</v>
      </c>
      <c r="C8" s="2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4">
        <v>0.11</v>
      </c>
    </row>
    <row r="9" spans="1:50" x14ac:dyDescent="0.25">
      <c r="B9" s="34" t="s">
        <v>36</v>
      </c>
      <c r="C9" s="2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4">
        <v>0.13500000000000001</v>
      </c>
    </row>
    <row r="10" spans="1:50" x14ac:dyDescent="0.25">
      <c r="B10" s="34" t="s">
        <v>124</v>
      </c>
      <c r="C10" s="2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30">
        <f>240000000</f>
        <v>240000000</v>
      </c>
    </row>
    <row r="11" spans="1:50" x14ac:dyDescent="0.25">
      <c r="B11" s="34" t="s">
        <v>123</v>
      </c>
      <c r="C11" s="2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31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30">
        <f>AW46</f>
        <v>0</v>
      </c>
    </row>
    <row r="12" spans="1:50" ht="16.5" thickBot="1" x14ac:dyDescent="0.3">
      <c r="B12" s="50" t="s">
        <v>122</v>
      </c>
      <c r="C12" s="51"/>
      <c r="D12" s="54"/>
      <c r="E12" s="51"/>
      <c r="F12" s="54"/>
      <c r="G12" s="51"/>
      <c r="H12" s="51"/>
      <c r="I12" s="51"/>
      <c r="J12" s="51"/>
      <c r="K12" s="51"/>
      <c r="L12" s="51"/>
      <c r="M12" s="54"/>
      <c r="N12" s="55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2">
        <f>IF(AD11&lt;AD10,AD10-AD11,0)</f>
        <v>240000000</v>
      </c>
    </row>
    <row r="14" spans="1:50" x14ac:dyDescent="0.25">
      <c r="A14" s="33"/>
      <c r="B14" s="315" t="s">
        <v>42</v>
      </c>
      <c r="C14" s="37" t="s">
        <v>117</v>
      </c>
      <c r="D14" s="37" t="s">
        <v>118</v>
      </c>
      <c r="E14" s="321" t="str">
        <f>'Раздел 2'!A7</f>
        <v>(1) Район, адрес, год и месяц ввода в эксплуатацию, номер дома</v>
      </c>
      <c r="F14" s="322"/>
      <c r="G14" s="322"/>
      <c r="H14" s="322"/>
      <c r="I14" s="323"/>
      <c r="J14" s="321" t="str">
        <f>'Раздел 2'!A39</f>
        <v>(2) Район, адрес, год и месяц ввода в эксплуатацию, номер дома</v>
      </c>
      <c r="K14" s="322"/>
      <c r="L14" s="322"/>
      <c r="M14" s="322"/>
      <c r="N14" s="323"/>
      <c r="O14" s="321" t="str">
        <f>'Раздел 2'!A71</f>
        <v xml:space="preserve">(3) Район, адрес, год и месяц ввода в эксплуатацию, номер дома 
</v>
      </c>
      <c r="P14" s="322"/>
      <c r="Q14" s="322"/>
      <c r="R14" s="322"/>
      <c r="S14" s="323"/>
      <c r="T14" s="321" t="str">
        <f>'Раздел 2'!A103</f>
        <v xml:space="preserve">(4) Район, адрес, год и месяц ввода в эксплуатацию, номер дома 
</v>
      </c>
      <c r="U14" s="322"/>
      <c r="V14" s="322"/>
      <c r="W14" s="322"/>
      <c r="X14" s="323"/>
      <c r="Y14" s="321" t="str">
        <f>'Раздел 2'!A135</f>
        <v xml:space="preserve">(5) Район, адрес, год и месяц ввода в эксплуатацию, номер дома 
</v>
      </c>
      <c r="Z14" s="322"/>
      <c r="AA14" s="322"/>
      <c r="AB14" s="322"/>
      <c r="AC14" s="323"/>
      <c r="AD14" s="37" t="s">
        <v>119</v>
      </c>
      <c r="AE14" s="46" t="str">
        <f>'Раздел 3'!A3</f>
        <v>КН Земельного участка, номер этапа строительства (дома), общая площадь квартир в доме,  этажность</v>
      </c>
      <c r="AF14" s="47"/>
      <c r="AG14" s="47"/>
      <c r="AH14" s="47"/>
      <c r="AI14" s="47"/>
      <c r="AJ14" s="46" t="str">
        <f>'Раздел 3'!A35</f>
        <v>КН Земельного участка, номер этапа строительства (дома), общая площадь квартир в `доме, этажность</v>
      </c>
      <c r="AK14" s="48"/>
      <c r="AL14" s="48"/>
      <c r="AM14" s="48"/>
      <c r="AN14" s="48"/>
      <c r="AO14" s="46"/>
      <c r="AP14" s="48"/>
      <c r="AQ14" s="48"/>
      <c r="AR14" s="48"/>
      <c r="AS14" s="48"/>
      <c r="AT14" s="317" t="s">
        <v>45</v>
      </c>
      <c r="AU14" s="317" t="s">
        <v>121</v>
      </c>
      <c r="AV14" s="319" t="s">
        <v>116</v>
      </c>
      <c r="AW14" s="319" t="s">
        <v>46</v>
      </c>
    </row>
    <row r="15" spans="1:50" s="1" customFormat="1" ht="82.5" customHeight="1" x14ac:dyDescent="0.25">
      <c r="A15" s="33"/>
      <c r="B15" s="316"/>
      <c r="C15" s="37" t="s">
        <v>43</v>
      </c>
      <c r="D15" s="37" t="s">
        <v>44</v>
      </c>
      <c r="E15" s="37" t="s">
        <v>107</v>
      </c>
      <c r="F15" s="37" t="s">
        <v>108</v>
      </c>
      <c r="G15" s="37" t="s">
        <v>32</v>
      </c>
      <c r="H15" s="37" t="s">
        <v>114</v>
      </c>
      <c r="I15" s="37" t="s">
        <v>115</v>
      </c>
      <c r="J15" s="37" t="s">
        <v>107</v>
      </c>
      <c r="K15" s="37" t="s">
        <v>108</v>
      </c>
      <c r="L15" s="37" t="s">
        <v>32</v>
      </c>
      <c r="M15" s="37" t="s">
        <v>114</v>
      </c>
      <c r="N15" s="37" t="s">
        <v>115</v>
      </c>
      <c r="O15" s="37" t="s">
        <v>107</v>
      </c>
      <c r="P15" s="37" t="s">
        <v>108</v>
      </c>
      <c r="Q15" s="37" t="s">
        <v>32</v>
      </c>
      <c r="R15" s="37" t="s">
        <v>114</v>
      </c>
      <c r="S15" s="37" t="s">
        <v>115</v>
      </c>
      <c r="T15" s="37" t="s">
        <v>107</v>
      </c>
      <c r="U15" s="37" t="s">
        <v>108</v>
      </c>
      <c r="V15" s="37" t="s">
        <v>32</v>
      </c>
      <c r="W15" s="37" t="s">
        <v>114</v>
      </c>
      <c r="X15" s="37" t="s">
        <v>115</v>
      </c>
      <c r="Y15" s="37" t="s">
        <v>107</v>
      </c>
      <c r="Z15" s="37" t="s">
        <v>108</v>
      </c>
      <c r="AA15" s="37" t="s">
        <v>32</v>
      </c>
      <c r="AB15" s="37" t="s">
        <v>114</v>
      </c>
      <c r="AC15" s="37" t="s">
        <v>115</v>
      </c>
      <c r="AD15" s="37" t="s">
        <v>120</v>
      </c>
      <c r="AE15" s="37" t="s">
        <v>107</v>
      </c>
      <c r="AF15" s="37" t="s">
        <v>108</v>
      </c>
      <c r="AG15" s="40" t="s">
        <v>32</v>
      </c>
      <c r="AH15" s="40" t="s">
        <v>114</v>
      </c>
      <c r="AI15" s="40" t="s">
        <v>115</v>
      </c>
      <c r="AJ15" s="37" t="s">
        <v>107</v>
      </c>
      <c r="AK15" s="37" t="s">
        <v>108</v>
      </c>
      <c r="AL15" s="40" t="s">
        <v>32</v>
      </c>
      <c r="AM15" s="40" t="s">
        <v>114</v>
      </c>
      <c r="AN15" s="40" t="s">
        <v>115</v>
      </c>
      <c r="AO15" s="37" t="s">
        <v>107</v>
      </c>
      <c r="AP15" s="37" t="s">
        <v>108</v>
      </c>
      <c r="AQ15" s="40" t="s">
        <v>32</v>
      </c>
      <c r="AR15" s="40" t="s">
        <v>114</v>
      </c>
      <c r="AS15" s="40" t="s">
        <v>115</v>
      </c>
      <c r="AT15" s="318"/>
      <c r="AU15" s="318"/>
      <c r="AV15" s="320"/>
      <c r="AW15" s="320"/>
      <c r="AX15" s="6"/>
    </row>
    <row r="16" spans="1:50" ht="15.75" hidden="1" customHeight="1" outlineLevel="1" x14ac:dyDescent="0.25">
      <c r="B16" s="22"/>
      <c r="C16" s="3"/>
      <c r="D16" s="3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44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"/>
      <c r="AU16" s="3"/>
      <c r="AV16" s="3"/>
      <c r="AW16" s="3"/>
    </row>
    <row r="17" spans="2:49" ht="15.75" hidden="1" customHeight="1" outlineLevel="1" x14ac:dyDescent="0.25">
      <c r="B17" s="22"/>
      <c r="C17" s="25"/>
      <c r="D17" s="25"/>
      <c r="E17" s="25"/>
      <c r="F17" s="25"/>
      <c r="G17" s="25"/>
      <c r="H17" s="25"/>
      <c r="I17" s="3"/>
      <c r="J17" s="25"/>
      <c r="K17" s="25"/>
      <c r="L17" s="25"/>
      <c r="M17" s="25"/>
      <c r="N17" s="3"/>
      <c r="O17" s="25"/>
      <c r="P17" s="25"/>
      <c r="Q17" s="25"/>
      <c r="R17" s="25"/>
      <c r="S17" s="3"/>
      <c r="T17" s="25"/>
      <c r="U17" s="25"/>
      <c r="V17" s="25"/>
      <c r="W17" s="25"/>
      <c r="X17" s="3"/>
      <c r="Y17" s="25"/>
      <c r="Z17" s="25"/>
      <c r="AA17" s="25"/>
      <c r="AB17" s="25"/>
      <c r="AC17" s="3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45"/>
      <c r="AV17" s="3"/>
      <c r="AW17" s="49"/>
    </row>
    <row r="18" spans="2:49" ht="15.75" hidden="1" customHeight="1" outlineLevel="1" x14ac:dyDescent="0.25">
      <c r="B18" s="22"/>
      <c r="C18" s="25"/>
      <c r="D18" s="25"/>
      <c r="E18" s="25"/>
      <c r="F18" s="25"/>
      <c r="G18" s="25"/>
      <c r="H18" s="25"/>
      <c r="I18" s="3"/>
      <c r="J18" s="25"/>
      <c r="K18" s="25"/>
      <c r="L18" s="25"/>
      <c r="M18" s="25"/>
      <c r="N18" s="3"/>
      <c r="O18" s="25"/>
      <c r="P18" s="25"/>
      <c r="Q18" s="25"/>
      <c r="R18" s="25"/>
      <c r="S18" s="3"/>
      <c r="T18" s="25"/>
      <c r="U18" s="25"/>
      <c r="V18" s="25"/>
      <c r="W18" s="25"/>
      <c r="X18" s="3"/>
      <c r="Y18" s="25"/>
      <c r="Z18" s="25"/>
      <c r="AA18" s="25"/>
      <c r="AB18" s="25"/>
      <c r="AC18" s="3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45"/>
      <c r="AV18" s="3"/>
      <c r="AW18" s="3"/>
    </row>
    <row r="19" spans="2:49" collapsed="1" x14ac:dyDescent="0.25">
      <c r="B19" s="22">
        <v>44105</v>
      </c>
      <c r="C19" s="25">
        <f>SUMIF('Раздел 1'!$C$9:$C$35,Свод!B19,'Раздел 1'!$D$9:$D$35)</f>
        <v>0</v>
      </c>
      <c r="D19" s="25">
        <f t="shared" ref="D19:D46" si="0">I19+N19+S19+X19+AC19</f>
        <v>0</v>
      </c>
      <c r="E19" s="25">
        <f>SUMIFS('Раздел 2'!$F:$F,'Раздел 2'!$L:$L,Свод!$E$14,'Раздел 2'!$I:$I,Свод!B19)</f>
        <v>0</v>
      </c>
      <c r="F19" s="25">
        <f t="shared" ref="F19:F45" si="1">-IF(G18&gt;0,IF(G18&gt;$AD$6,$AD$6,G18),0)</f>
        <v>0</v>
      </c>
      <c r="G19" s="25">
        <f t="shared" ref="G19:G45" si="2">G18+E19+F19</f>
        <v>0</v>
      </c>
      <c r="H19" s="25">
        <v>45000</v>
      </c>
      <c r="I19" s="3">
        <f t="shared" ref="I19:I45" si="3">-F19*H19</f>
        <v>0</v>
      </c>
      <c r="J19" s="25">
        <f>SUMIFS('Раздел 2'!$F:$F,'Раздел 2'!$L:$L,Свод!$J$14,'Раздел 2'!$I:$I,Свод!B19)</f>
        <v>0</v>
      </c>
      <c r="K19" s="25">
        <f t="shared" ref="K19:K45" si="4">-IF(L18&gt;0,IF(L18&gt;$AD$6,$AD$6,L18),0)</f>
        <v>0</v>
      </c>
      <c r="L19" s="25">
        <f t="shared" ref="L19:L45" si="5">L18+J19+K19</f>
        <v>0</v>
      </c>
      <c r="M19" s="25">
        <v>45000</v>
      </c>
      <c r="N19" s="3">
        <f t="shared" ref="N19:N45" si="6">-K19*M19</f>
        <v>0</v>
      </c>
      <c r="O19" s="25">
        <f>SUMIFS('Раздел 2'!$F:$F,'Раздел 2'!$L:$L,Свод!$O$14,'Раздел 2'!$I:$I,Свод!B19)</f>
        <v>0</v>
      </c>
      <c r="P19" s="25">
        <f t="shared" ref="P19:P45" si="7">-IF(Q18&gt;0,IF(Q18&gt;$AD$6,$AD$6,Q18),0)</f>
        <v>0</v>
      </c>
      <c r="Q19" s="25">
        <f t="shared" ref="Q19:Q45" si="8">Q18+O19+P19</f>
        <v>0</v>
      </c>
      <c r="R19" s="25">
        <v>45000</v>
      </c>
      <c r="S19" s="3">
        <f t="shared" ref="S19:S45" si="9">-P19*R19</f>
        <v>0</v>
      </c>
      <c r="T19" s="25">
        <f>SUMIFS('Раздел 2'!$F:$F,'Раздел 2'!$L:$L,Свод!$T$14,'Раздел 2'!$I:$I,Свод!B19)</f>
        <v>0</v>
      </c>
      <c r="U19" s="25">
        <f t="shared" ref="U19:U45" si="10">-IF(V18&gt;0,IF(V18&gt;$AD$6,$AD$6,V18),0)</f>
        <v>0</v>
      </c>
      <c r="V19" s="25">
        <f t="shared" ref="V19:V45" si="11">V18+T19+U19</f>
        <v>0</v>
      </c>
      <c r="W19" s="25">
        <v>45000</v>
      </c>
      <c r="X19" s="3">
        <f t="shared" ref="X19:X45" si="12">-U19*W19</f>
        <v>0</v>
      </c>
      <c r="Y19" s="25">
        <f>SUMIFS('Раздел 2'!$F:$F,'Раздел 2'!$L:$L,Свод!$Y$14,'Раздел 2'!$I:$I,Свод!B19)</f>
        <v>0</v>
      </c>
      <c r="Z19" s="25">
        <f t="shared" ref="Z19:Z45" si="13">-IF(AA18&gt;0,IF(AA18&gt;$AD$6,$AD$6,AA18),0)</f>
        <v>0</v>
      </c>
      <c r="AA19" s="25">
        <f t="shared" ref="AA19:AA45" si="14">AA18+Y19+Z19</f>
        <v>0</v>
      </c>
      <c r="AB19" s="25">
        <v>45000</v>
      </c>
      <c r="AC19" s="3">
        <f t="shared" ref="AC19:AC45" si="15">-Z19*AB19</f>
        <v>0</v>
      </c>
      <c r="AD19" s="25">
        <f t="shared" ref="AD19:AD46" si="16">AI19+AN19+AS19</f>
        <v>0</v>
      </c>
      <c r="AE19" s="25">
        <f>SUMIFS('Раздел 3'!$E:$E,'Раздел 3'!$K:$K,Свод!$AE$14,'Раздел 3'!$H:$H,Свод!B19)</f>
        <v>0</v>
      </c>
      <c r="AF19" s="25">
        <f t="shared" ref="AF19:AF45" si="17">-IF(AG18&gt;0,IF(AG18&gt;$AD$6,$AD$6,AG18),0)</f>
        <v>0</v>
      </c>
      <c r="AG19" s="25">
        <f t="shared" ref="AG19:AG45" si="18">AG18+AE19+AF19</f>
        <v>0</v>
      </c>
      <c r="AH19" s="25">
        <v>60000</v>
      </c>
      <c r="AI19" s="25">
        <f t="shared" ref="AI19:AI45" si="19">-AF19*AH19</f>
        <v>0</v>
      </c>
      <c r="AJ19" s="25">
        <f>SUMIFS('Раздел 3'!$E:$E,'Раздел 3'!$K:$K,Свод!$AJ$14,'Раздел 3'!$H:$H,Свод!B19)</f>
        <v>0</v>
      </c>
      <c r="AK19" s="25">
        <f t="shared" ref="AK19:AK45" si="20">-IF(AL18&gt;0,IF(AL18&gt;$AD$6,$AD$6,AL18),0)</f>
        <v>0</v>
      </c>
      <c r="AL19" s="25">
        <f t="shared" ref="AL19:AL45" si="21">AL18+AJ19+AK19</f>
        <v>0</v>
      </c>
      <c r="AM19" s="25">
        <v>60000</v>
      </c>
      <c r="AN19" s="25">
        <f t="shared" ref="AN19:AN45" si="22">-AK19*AM19</f>
        <v>0</v>
      </c>
      <c r="AO19" s="25">
        <f>SUMIFS('Раздел 3'!$E:$E,'Раздел 3'!$K:$K,Свод!$AO$14,'Раздел 3'!$H:$H,Свод!B19)</f>
        <v>0</v>
      </c>
      <c r="AP19" s="25">
        <f t="shared" ref="AP19:AP45" si="23">-IF(AQ18&gt;0,IF(AQ18&gt;$AD$6,$AD$6,AQ18),0)</f>
        <v>0</v>
      </c>
      <c r="AQ19" s="25">
        <f t="shared" ref="AQ19:AQ45" si="24">AQ18+AO19+AP19</f>
        <v>0</v>
      </c>
      <c r="AR19" s="25">
        <v>50000</v>
      </c>
      <c r="AS19" s="25">
        <f t="shared" ref="AS19:AS45" si="25">-AP19*AR19</f>
        <v>0</v>
      </c>
      <c r="AT19" s="25">
        <f t="shared" ref="AT19:AT45" si="26">C19+D19+AD19</f>
        <v>0</v>
      </c>
      <c r="AU19" s="45">
        <f t="shared" ref="AU19:AU21" si="27">$AD$7</f>
        <v>8.5000000000000006E-2</v>
      </c>
      <c r="AV19" s="3">
        <v>1</v>
      </c>
      <c r="AW19" s="3">
        <f t="shared" ref="AW19:AW45" si="28">AT19/(1+AU19/12)^(AV19-1)</f>
        <v>0</v>
      </c>
    </row>
    <row r="20" spans="2:49" x14ac:dyDescent="0.25">
      <c r="B20" s="22">
        <f t="shared" ref="B20:B45" si="29">DATE(YEAR(B19),MONTH(B19)+1,DAY(B19))</f>
        <v>44136</v>
      </c>
      <c r="C20" s="25">
        <f>SUMIF('Раздел 1'!$C$9:$C$35,Свод!B20,'Раздел 1'!$D$9:$D$35)</f>
        <v>0</v>
      </c>
      <c r="D20" s="25">
        <f t="shared" si="0"/>
        <v>0</v>
      </c>
      <c r="E20" s="25">
        <f>SUMIFS('Раздел 2'!$F:$F,'Раздел 2'!$L:$L,Свод!$E$14,'Раздел 2'!$I:$I,Свод!B20)</f>
        <v>0</v>
      </c>
      <c r="F20" s="25">
        <f t="shared" si="1"/>
        <v>0</v>
      </c>
      <c r="G20" s="25">
        <f t="shared" si="2"/>
        <v>0</v>
      </c>
      <c r="H20" s="25">
        <v>45000</v>
      </c>
      <c r="I20" s="3">
        <f t="shared" si="3"/>
        <v>0</v>
      </c>
      <c r="J20" s="25">
        <f>SUMIFS('Раздел 2'!$F:$F,'Раздел 2'!$L:$L,Свод!$J$14,'Раздел 2'!$I:$I,Свод!B20)</f>
        <v>0</v>
      </c>
      <c r="K20" s="25">
        <f t="shared" si="4"/>
        <v>0</v>
      </c>
      <c r="L20" s="25">
        <f t="shared" si="5"/>
        <v>0</v>
      </c>
      <c r="M20" s="25">
        <v>45000</v>
      </c>
      <c r="N20" s="3">
        <f t="shared" si="6"/>
        <v>0</v>
      </c>
      <c r="O20" s="25">
        <f>SUMIFS('Раздел 2'!$F:$F,'Раздел 2'!$L:$L,Свод!$O$14,'Раздел 2'!$I:$I,Свод!B20)</f>
        <v>0</v>
      </c>
      <c r="P20" s="25">
        <f t="shared" si="7"/>
        <v>0</v>
      </c>
      <c r="Q20" s="25">
        <f t="shared" si="8"/>
        <v>0</v>
      </c>
      <c r="R20" s="25">
        <v>45000</v>
      </c>
      <c r="S20" s="3">
        <f t="shared" si="9"/>
        <v>0</v>
      </c>
      <c r="T20" s="25">
        <f>SUMIFS('Раздел 2'!$F:$F,'Раздел 2'!$L:$L,Свод!$T$14,'Раздел 2'!$I:$I,Свод!B20)</f>
        <v>0</v>
      </c>
      <c r="U20" s="25">
        <f t="shared" si="10"/>
        <v>0</v>
      </c>
      <c r="V20" s="25">
        <f t="shared" si="11"/>
        <v>0</v>
      </c>
      <c r="W20" s="25">
        <v>45000</v>
      </c>
      <c r="X20" s="3">
        <f t="shared" si="12"/>
        <v>0</v>
      </c>
      <c r="Y20" s="25">
        <f>SUMIFS('Раздел 2'!$F:$F,'Раздел 2'!$L:$L,Свод!$Y$14,'Раздел 2'!$I:$I,Свод!B20)</f>
        <v>0</v>
      </c>
      <c r="Z20" s="25">
        <f t="shared" si="13"/>
        <v>0</v>
      </c>
      <c r="AA20" s="25">
        <f t="shared" si="14"/>
        <v>0</v>
      </c>
      <c r="AB20" s="25">
        <v>45000</v>
      </c>
      <c r="AC20" s="3">
        <f t="shared" si="15"/>
        <v>0</v>
      </c>
      <c r="AD20" s="25">
        <f t="shared" si="16"/>
        <v>0</v>
      </c>
      <c r="AE20" s="25">
        <f>SUMIFS('Раздел 3'!$E:$E,'Раздел 3'!$K:$K,Свод!$AE$14,'Раздел 3'!$H:$H,Свод!B20)</f>
        <v>0</v>
      </c>
      <c r="AF20" s="25">
        <f t="shared" si="17"/>
        <v>0</v>
      </c>
      <c r="AG20" s="25">
        <f t="shared" si="18"/>
        <v>0</v>
      </c>
      <c r="AH20" s="25">
        <v>60000</v>
      </c>
      <c r="AI20" s="25">
        <f t="shared" si="19"/>
        <v>0</v>
      </c>
      <c r="AJ20" s="25">
        <f>SUMIFS('Раздел 3'!$E:$E,'Раздел 3'!$K:$K,Свод!$AJ$14,'Раздел 3'!$H:$H,Свод!B20)</f>
        <v>0</v>
      </c>
      <c r="AK20" s="25">
        <f t="shared" si="20"/>
        <v>0</v>
      </c>
      <c r="AL20" s="25">
        <f t="shared" si="21"/>
        <v>0</v>
      </c>
      <c r="AM20" s="25">
        <f>AM19</f>
        <v>60000</v>
      </c>
      <c r="AN20" s="25">
        <f t="shared" si="22"/>
        <v>0</v>
      </c>
      <c r="AO20" s="25">
        <f>SUMIFS('Раздел 3'!$E:$E,'Раздел 3'!$K:$K,Свод!$AO$14,'Раздел 3'!$H:$H,Свод!B20)</f>
        <v>0</v>
      </c>
      <c r="AP20" s="25">
        <f t="shared" si="23"/>
        <v>0</v>
      </c>
      <c r="AQ20" s="25">
        <f t="shared" si="24"/>
        <v>0</v>
      </c>
      <c r="AR20" s="25">
        <v>50000</v>
      </c>
      <c r="AS20" s="25">
        <f t="shared" si="25"/>
        <v>0</v>
      </c>
      <c r="AT20" s="25">
        <f t="shared" si="26"/>
        <v>0</v>
      </c>
      <c r="AU20" s="45">
        <f t="shared" si="27"/>
        <v>8.5000000000000006E-2</v>
      </c>
      <c r="AV20" s="3">
        <f t="shared" ref="AV20:AV45" si="30">AV19+1</f>
        <v>2</v>
      </c>
      <c r="AW20" s="3">
        <f t="shared" si="28"/>
        <v>0</v>
      </c>
    </row>
    <row r="21" spans="2:49" x14ac:dyDescent="0.25">
      <c r="B21" s="22">
        <f t="shared" si="29"/>
        <v>44166</v>
      </c>
      <c r="C21" s="25">
        <f>SUMIF('Раздел 1'!$C$9:$C$35,Свод!B21,'Раздел 1'!$D$9:$D$35)</f>
        <v>0</v>
      </c>
      <c r="D21" s="25">
        <f t="shared" si="0"/>
        <v>0</v>
      </c>
      <c r="E21" s="25">
        <f>SUMIFS('Раздел 2'!$F:$F,'Раздел 2'!$L:$L,Свод!$E$14,'Раздел 2'!$I:$I,Свод!B21)</f>
        <v>0</v>
      </c>
      <c r="F21" s="25">
        <f t="shared" si="1"/>
        <v>0</v>
      </c>
      <c r="G21" s="25">
        <f t="shared" si="2"/>
        <v>0</v>
      </c>
      <c r="H21" s="25">
        <v>45000</v>
      </c>
      <c r="I21" s="3">
        <f t="shared" si="3"/>
        <v>0</v>
      </c>
      <c r="J21" s="25">
        <f>SUMIFS('Раздел 2'!$F:$F,'Раздел 2'!$L:$L,Свод!$J$14,'Раздел 2'!$I:$I,Свод!B21)</f>
        <v>0</v>
      </c>
      <c r="K21" s="25">
        <f t="shared" si="4"/>
        <v>0</v>
      </c>
      <c r="L21" s="25">
        <f t="shared" si="5"/>
        <v>0</v>
      </c>
      <c r="M21" s="25">
        <v>45000</v>
      </c>
      <c r="N21" s="3">
        <f t="shared" si="6"/>
        <v>0</v>
      </c>
      <c r="O21" s="25">
        <f>SUMIFS('Раздел 2'!$F:$F,'Раздел 2'!$L:$L,Свод!$O$14,'Раздел 2'!$I:$I,Свод!B21)</f>
        <v>0</v>
      </c>
      <c r="P21" s="25">
        <f t="shared" si="7"/>
        <v>0</v>
      </c>
      <c r="Q21" s="25">
        <f t="shared" si="8"/>
        <v>0</v>
      </c>
      <c r="R21" s="25">
        <v>45000</v>
      </c>
      <c r="S21" s="3">
        <f t="shared" si="9"/>
        <v>0</v>
      </c>
      <c r="T21" s="25">
        <f>SUMIFS('Раздел 2'!$F:$F,'Раздел 2'!$L:$L,Свод!$T$14,'Раздел 2'!$I:$I,Свод!B21)</f>
        <v>0</v>
      </c>
      <c r="U21" s="25">
        <f t="shared" si="10"/>
        <v>0</v>
      </c>
      <c r="V21" s="25">
        <f t="shared" si="11"/>
        <v>0</v>
      </c>
      <c r="W21" s="25">
        <v>45000</v>
      </c>
      <c r="X21" s="3">
        <f t="shared" si="12"/>
        <v>0</v>
      </c>
      <c r="Y21" s="25">
        <f>SUMIFS('Раздел 2'!$F:$F,'Раздел 2'!$L:$L,Свод!$Y$14,'Раздел 2'!$I:$I,Свод!B21)</f>
        <v>0</v>
      </c>
      <c r="Z21" s="25">
        <f t="shared" si="13"/>
        <v>0</v>
      </c>
      <c r="AA21" s="25">
        <f t="shared" si="14"/>
        <v>0</v>
      </c>
      <c r="AB21" s="25">
        <v>45000</v>
      </c>
      <c r="AC21" s="3">
        <f t="shared" si="15"/>
        <v>0</v>
      </c>
      <c r="AD21" s="25">
        <f t="shared" si="16"/>
        <v>0</v>
      </c>
      <c r="AE21" s="25">
        <f>SUMIFS('Раздел 3'!$E:$E,'Раздел 3'!$K:$K,Свод!$AE$14,'Раздел 3'!$H:$H,Свод!B21)</f>
        <v>0</v>
      </c>
      <c r="AF21" s="25">
        <f t="shared" si="17"/>
        <v>0</v>
      </c>
      <c r="AG21" s="25">
        <f t="shared" si="18"/>
        <v>0</v>
      </c>
      <c r="AH21" s="25">
        <v>60000</v>
      </c>
      <c r="AI21" s="25">
        <f t="shared" si="19"/>
        <v>0</v>
      </c>
      <c r="AJ21" s="25">
        <f>SUMIFS('Раздел 3'!$E:$E,'Раздел 3'!$K:$K,Свод!$AJ$14,'Раздел 3'!$H:$H,Свод!B21)</f>
        <v>0</v>
      </c>
      <c r="AK21" s="25">
        <f t="shared" si="20"/>
        <v>0</v>
      </c>
      <c r="AL21" s="25">
        <f t="shared" si="21"/>
        <v>0</v>
      </c>
      <c r="AM21" s="25">
        <f t="shared" ref="AM21:AM45" si="31">AM20</f>
        <v>60000</v>
      </c>
      <c r="AN21" s="25">
        <f t="shared" si="22"/>
        <v>0</v>
      </c>
      <c r="AO21" s="25">
        <f>SUMIFS('Раздел 3'!$E:$E,'Раздел 3'!$K:$K,Свод!$AO$14,'Раздел 3'!$H:$H,Свод!B21)</f>
        <v>0</v>
      </c>
      <c r="AP21" s="25">
        <f t="shared" si="23"/>
        <v>0</v>
      </c>
      <c r="AQ21" s="25">
        <f t="shared" si="24"/>
        <v>0</v>
      </c>
      <c r="AR21" s="25">
        <v>50000</v>
      </c>
      <c r="AS21" s="25">
        <f t="shared" si="25"/>
        <v>0</v>
      </c>
      <c r="AT21" s="25">
        <f t="shared" si="26"/>
        <v>0</v>
      </c>
      <c r="AU21" s="45">
        <f t="shared" si="27"/>
        <v>8.5000000000000006E-2</v>
      </c>
      <c r="AV21" s="3">
        <f t="shared" si="30"/>
        <v>3</v>
      </c>
      <c r="AW21" s="3">
        <f t="shared" si="28"/>
        <v>0</v>
      </c>
    </row>
    <row r="22" spans="2:49" x14ac:dyDescent="0.25">
      <c r="B22" s="22">
        <f t="shared" si="29"/>
        <v>44197</v>
      </c>
      <c r="C22" s="25">
        <f>SUMIF('Раздел 1'!$C$9:$C$35,Свод!B22,'Раздел 1'!$D$9:$D$35)</f>
        <v>0</v>
      </c>
      <c r="D22" s="25">
        <f t="shared" si="0"/>
        <v>0</v>
      </c>
      <c r="E22" s="25">
        <f>SUMIFS('Раздел 2'!$F:$F,'Раздел 2'!$L:$L,Свод!$E$14,'Раздел 2'!$I:$I,Свод!B22)</f>
        <v>0</v>
      </c>
      <c r="F22" s="25">
        <f t="shared" si="1"/>
        <v>0</v>
      </c>
      <c r="G22" s="25">
        <f t="shared" si="2"/>
        <v>0</v>
      </c>
      <c r="H22" s="25">
        <v>45000</v>
      </c>
      <c r="I22" s="3">
        <f t="shared" si="3"/>
        <v>0</v>
      </c>
      <c r="J22" s="25">
        <f>SUMIFS('Раздел 2'!$F:$F,'Раздел 2'!$L:$L,Свод!$J$14,'Раздел 2'!$I:$I,Свод!B22)</f>
        <v>0</v>
      </c>
      <c r="K22" s="25">
        <f t="shared" si="4"/>
        <v>0</v>
      </c>
      <c r="L22" s="25">
        <f t="shared" si="5"/>
        <v>0</v>
      </c>
      <c r="M22" s="25">
        <v>45000</v>
      </c>
      <c r="N22" s="3">
        <f t="shared" si="6"/>
        <v>0</v>
      </c>
      <c r="O22" s="25">
        <f>SUMIFS('Раздел 2'!$F:$F,'Раздел 2'!$L:$L,Свод!$O$14,'Раздел 2'!$I:$I,Свод!B22)</f>
        <v>0</v>
      </c>
      <c r="P22" s="25">
        <f t="shared" si="7"/>
        <v>0</v>
      </c>
      <c r="Q22" s="25">
        <f t="shared" si="8"/>
        <v>0</v>
      </c>
      <c r="R22" s="25">
        <v>45000</v>
      </c>
      <c r="S22" s="3">
        <f t="shared" si="9"/>
        <v>0</v>
      </c>
      <c r="T22" s="25">
        <f>SUMIFS('Раздел 2'!$F:$F,'Раздел 2'!$L:$L,Свод!$T$14,'Раздел 2'!$I:$I,Свод!B22)</f>
        <v>0</v>
      </c>
      <c r="U22" s="25">
        <f t="shared" si="10"/>
        <v>0</v>
      </c>
      <c r="V22" s="25">
        <f t="shared" si="11"/>
        <v>0</v>
      </c>
      <c r="W22" s="25">
        <v>45000</v>
      </c>
      <c r="X22" s="3">
        <f t="shared" si="12"/>
        <v>0</v>
      </c>
      <c r="Y22" s="25">
        <f>SUMIFS('Раздел 2'!$F:$F,'Раздел 2'!$L:$L,Свод!$Y$14,'Раздел 2'!$I:$I,Свод!B22)</f>
        <v>0</v>
      </c>
      <c r="Z22" s="25">
        <f t="shared" si="13"/>
        <v>0</v>
      </c>
      <c r="AA22" s="25">
        <f t="shared" si="14"/>
        <v>0</v>
      </c>
      <c r="AB22" s="25">
        <v>45000</v>
      </c>
      <c r="AC22" s="3">
        <f t="shared" si="15"/>
        <v>0</v>
      </c>
      <c r="AD22" s="25">
        <f t="shared" si="16"/>
        <v>0</v>
      </c>
      <c r="AE22" s="25">
        <f>SUMIFS('Раздел 3'!$E:$E,'Раздел 3'!$K:$K,Свод!$AE$14,'Раздел 3'!$H:$H,Свод!B22)</f>
        <v>0</v>
      </c>
      <c r="AF22" s="25">
        <f t="shared" si="17"/>
        <v>0</v>
      </c>
      <c r="AG22" s="25">
        <f t="shared" si="18"/>
        <v>0</v>
      </c>
      <c r="AH22" s="25">
        <v>60000</v>
      </c>
      <c r="AI22" s="25">
        <f t="shared" si="19"/>
        <v>0</v>
      </c>
      <c r="AJ22" s="25">
        <f>SUMIFS('Раздел 3'!$E:$E,'Раздел 3'!$K:$K,Свод!$AJ$14,'Раздел 3'!$H:$H,Свод!B22)</f>
        <v>0</v>
      </c>
      <c r="AK22" s="25">
        <f t="shared" si="20"/>
        <v>0</v>
      </c>
      <c r="AL22" s="25">
        <f t="shared" si="21"/>
        <v>0</v>
      </c>
      <c r="AM22" s="25">
        <f t="shared" si="31"/>
        <v>60000</v>
      </c>
      <c r="AN22" s="25">
        <f t="shared" si="22"/>
        <v>0</v>
      </c>
      <c r="AO22" s="25">
        <f>SUMIFS('Раздел 3'!$E:$E,'Раздел 3'!$K:$K,Свод!$AO$14,'Раздел 3'!$H:$H,Свод!B22)</f>
        <v>0</v>
      </c>
      <c r="AP22" s="25">
        <f t="shared" si="23"/>
        <v>0</v>
      </c>
      <c r="AQ22" s="25">
        <f t="shared" si="24"/>
        <v>0</v>
      </c>
      <c r="AR22" s="25">
        <v>50000</v>
      </c>
      <c r="AS22" s="25">
        <f t="shared" si="25"/>
        <v>0</v>
      </c>
      <c r="AT22" s="25">
        <f t="shared" si="26"/>
        <v>0</v>
      </c>
      <c r="AU22" s="45">
        <f>$AD$8</f>
        <v>0.11</v>
      </c>
      <c r="AV22" s="3">
        <f t="shared" si="30"/>
        <v>4</v>
      </c>
      <c r="AW22" s="3">
        <f t="shared" si="28"/>
        <v>0</v>
      </c>
    </row>
    <row r="23" spans="2:49" x14ac:dyDescent="0.25">
      <c r="B23" s="22">
        <f t="shared" si="29"/>
        <v>44228</v>
      </c>
      <c r="C23" s="25">
        <f>SUMIF('Раздел 1'!$C$9:$C$35,Свод!B23,'Раздел 1'!$D$9:$D$35)</f>
        <v>0</v>
      </c>
      <c r="D23" s="25">
        <f t="shared" si="0"/>
        <v>0</v>
      </c>
      <c r="E23" s="25">
        <f>SUMIFS('Раздел 2'!$F:$F,'Раздел 2'!$L:$L,Свод!$E$14,'Раздел 2'!$I:$I,Свод!B23)</f>
        <v>0</v>
      </c>
      <c r="F23" s="25">
        <f t="shared" si="1"/>
        <v>0</v>
      </c>
      <c r="G23" s="25">
        <f t="shared" si="2"/>
        <v>0</v>
      </c>
      <c r="H23" s="25">
        <v>45000</v>
      </c>
      <c r="I23" s="3">
        <f t="shared" si="3"/>
        <v>0</v>
      </c>
      <c r="J23" s="25">
        <f>SUMIFS('Раздел 2'!$F:$F,'Раздел 2'!$L:$L,Свод!$J$14,'Раздел 2'!$I:$I,Свод!B23)</f>
        <v>0</v>
      </c>
      <c r="K23" s="25">
        <f t="shared" si="4"/>
        <v>0</v>
      </c>
      <c r="L23" s="25">
        <f t="shared" si="5"/>
        <v>0</v>
      </c>
      <c r="M23" s="25">
        <v>45000</v>
      </c>
      <c r="N23" s="3">
        <f t="shared" si="6"/>
        <v>0</v>
      </c>
      <c r="O23" s="25">
        <f>SUMIFS('Раздел 2'!$F:$F,'Раздел 2'!$L:$L,Свод!$O$14,'Раздел 2'!$I:$I,Свод!B23)</f>
        <v>0</v>
      </c>
      <c r="P23" s="25">
        <f t="shared" si="7"/>
        <v>0</v>
      </c>
      <c r="Q23" s="25">
        <f t="shared" si="8"/>
        <v>0</v>
      </c>
      <c r="R23" s="25">
        <v>45000</v>
      </c>
      <c r="S23" s="3">
        <f t="shared" si="9"/>
        <v>0</v>
      </c>
      <c r="T23" s="25">
        <f>SUMIFS('Раздел 2'!$F:$F,'Раздел 2'!$L:$L,Свод!$T$14,'Раздел 2'!$I:$I,Свод!B23)</f>
        <v>0</v>
      </c>
      <c r="U23" s="25">
        <f t="shared" si="10"/>
        <v>0</v>
      </c>
      <c r="V23" s="25">
        <f t="shared" si="11"/>
        <v>0</v>
      </c>
      <c r="W23" s="25">
        <v>45000</v>
      </c>
      <c r="X23" s="3">
        <f t="shared" si="12"/>
        <v>0</v>
      </c>
      <c r="Y23" s="25">
        <f>SUMIFS('Раздел 2'!$F:$F,'Раздел 2'!$L:$L,Свод!$Y$14,'Раздел 2'!$I:$I,Свод!B23)</f>
        <v>0</v>
      </c>
      <c r="Z23" s="25">
        <f t="shared" si="13"/>
        <v>0</v>
      </c>
      <c r="AA23" s="25">
        <f t="shared" si="14"/>
        <v>0</v>
      </c>
      <c r="AB23" s="25">
        <v>45000</v>
      </c>
      <c r="AC23" s="3">
        <f t="shared" si="15"/>
        <v>0</v>
      </c>
      <c r="AD23" s="25">
        <f t="shared" si="16"/>
        <v>0</v>
      </c>
      <c r="AE23" s="25">
        <f>SUMIFS('Раздел 3'!$E:$E,'Раздел 3'!$K:$K,Свод!$AE$14,'Раздел 3'!$H:$H,Свод!B23)</f>
        <v>0</v>
      </c>
      <c r="AF23" s="25">
        <f t="shared" si="17"/>
        <v>0</v>
      </c>
      <c r="AG23" s="25">
        <f t="shared" si="18"/>
        <v>0</v>
      </c>
      <c r="AH23" s="25">
        <v>60000</v>
      </c>
      <c r="AI23" s="25">
        <f t="shared" si="19"/>
        <v>0</v>
      </c>
      <c r="AJ23" s="25">
        <f>SUMIFS('Раздел 3'!$E:$E,'Раздел 3'!$K:$K,Свод!$AJ$14,'Раздел 3'!$H:$H,Свод!B23)</f>
        <v>0</v>
      </c>
      <c r="AK23" s="25">
        <f t="shared" si="20"/>
        <v>0</v>
      </c>
      <c r="AL23" s="25">
        <f t="shared" si="21"/>
        <v>0</v>
      </c>
      <c r="AM23" s="25">
        <f t="shared" si="31"/>
        <v>60000</v>
      </c>
      <c r="AN23" s="25">
        <f t="shared" si="22"/>
        <v>0</v>
      </c>
      <c r="AO23" s="25">
        <f>SUMIFS('Раздел 3'!$E:$E,'Раздел 3'!$K:$K,Свод!$AO$14,'Раздел 3'!$H:$H,Свод!B23)</f>
        <v>0</v>
      </c>
      <c r="AP23" s="25">
        <f t="shared" si="23"/>
        <v>0</v>
      </c>
      <c r="AQ23" s="25">
        <f t="shared" si="24"/>
        <v>0</v>
      </c>
      <c r="AR23" s="25">
        <v>50000</v>
      </c>
      <c r="AS23" s="25">
        <f t="shared" si="25"/>
        <v>0</v>
      </c>
      <c r="AT23" s="25">
        <f t="shared" si="26"/>
        <v>0</v>
      </c>
      <c r="AU23" s="45">
        <f t="shared" ref="AU23:AU33" si="32">$AD$8</f>
        <v>0.11</v>
      </c>
      <c r="AV23" s="3">
        <f t="shared" si="30"/>
        <v>5</v>
      </c>
      <c r="AW23" s="3">
        <f t="shared" si="28"/>
        <v>0</v>
      </c>
    </row>
    <row r="24" spans="2:49" x14ac:dyDescent="0.25">
      <c r="B24" s="22">
        <f t="shared" si="29"/>
        <v>44256</v>
      </c>
      <c r="C24" s="25">
        <f>SUMIF('Раздел 1'!$C$9:$C$35,Свод!B24,'Раздел 1'!$D$9:$D$35)</f>
        <v>0</v>
      </c>
      <c r="D24" s="25">
        <f t="shared" si="0"/>
        <v>0</v>
      </c>
      <c r="E24" s="25">
        <f>SUMIFS('Раздел 2'!$F:$F,'Раздел 2'!$L:$L,Свод!$E$14,'Раздел 2'!$I:$I,Свод!B24)</f>
        <v>0</v>
      </c>
      <c r="F24" s="25">
        <f t="shared" si="1"/>
        <v>0</v>
      </c>
      <c r="G24" s="25">
        <f t="shared" si="2"/>
        <v>0</v>
      </c>
      <c r="H24" s="25">
        <v>45000</v>
      </c>
      <c r="I24" s="3">
        <f t="shared" si="3"/>
        <v>0</v>
      </c>
      <c r="J24" s="25">
        <f>SUMIFS('Раздел 2'!$F:$F,'Раздел 2'!$L:$L,Свод!$J$14,'Раздел 2'!$I:$I,Свод!B24)</f>
        <v>0</v>
      </c>
      <c r="K24" s="25">
        <f t="shared" si="4"/>
        <v>0</v>
      </c>
      <c r="L24" s="25">
        <f t="shared" si="5"/>
        <v>0</v>
      </c>
      <c r="M24" s="25">
        <v>45000</v>
      </c>
      <c r="N24" s="3">
        <f t="shared" si="6"/>
        <v>0</v>
      </c>
      <c r="O24" s="25">
        <f>SUMIFS('Раздел 2'!$F:$F,'Раздел 2'!$L:$L,Свод!$O$14,'Раздел 2'!$I:$I,Свод!B24)</f>
        <v>0</v>
      </c>
      <c r="P24" s="25">
        <f t="shared" si="7"/>
        <v>0</v>
      </c>
      <c r="Q24" s="25">
        <f t="shared" si="8"/>
        <v>0</v>
      </c>
      <c r="R24" s="25">
        <v>45000</v>
      </c>
      <c r="S24" s="3">
        <f t="shared" si="9"/>
        <v>0</v>
      </c>
      <c r="T24" s="25">
        <f>SUMIFS('Раздел 2'!$F:$F,'Раздел 2'!$L:$L,Свод!$T$14,'Раздел 2'!$I:$I,Свод!B24)</f>
        <v>0</v>
      </c>
      <c r="U24" s="25">
        <f t="shared" si="10"/>
        <v>0</v>
      </c>
      <c r="V24" s="25">
        <f t="shared" si="11"/>
        <v>0</v>
      </c>
      <c r="W24" s="25">
        <v>45000</v>
      </c>
      <c r="X24" s="3">
        <f t="shared" si="12"/>
        <v>0</v>
      </c>
      <c r="Y24" s="25">
        <f>SUMIFS('Раздел 2'!$F:$F,'Раздел 2'!$L:$L,Свод!$Y$14,'Раздел 2'!$I:$I,Свод!B24)</f>
        <v>0</v>
      </c>
      <c r="Z24" s="25">
        <f t="shared" si="13"/>
        <v>0</v>
      </c>
      <c r="AA24" s="25">
        <f t="shared" si="14"/>
        <v>0</v>
      </c>
      <c r="AB24" s="25">
        <v>45000</v>
      </c>
      <c r="AC24" s="3">
        <f t="shared" si="15"/>
        <v>0</v>
      </c>
      <c r="AD24" s="25">
        <f t="shared" si="16"/>
        <v>0</v>
      </c>
      <c r="AE24" s="25">
        <f>SUMIFS('Раздел 3'!$E:$E,'Раздел 3'!$K:$K,Свод!$AE$14,'Раздел 3'!$H:$H,Свод!B24)</f>
        <v>0</v>
      </c>
      <c r="AF24" s="25">
        <f t="shared" si="17"/>
        <v>0</v>
      </c>
      <c r="AG24" s="25">
        <f t="shared" si="18"/>
        <v>0</v>
      </c>
      <c r="AH24" s="25">
        <v>60000</v>
      </c>
      <c r="AI24" s="25">
        <f t="shared" si="19"/>
        <v>0</v>
      </c>
      <c r="AJ24" s="25">
        <f>SUMIFS('Раздел 3'!$E:$E,'Раздел 3'!$K:$K,Свод!$AJ$14,'Раздел 3'!$H:$H,Свод!B24)</f>
        <v>0</v>
      </c>
      <c r="AK24" s="25">
        <f t="shared" si="20"/>
        <v>0</v>
      </c>
      <c r="AL24" s="25">
        <f t="shared" si="21"/>
        <v>0</v>
      </c>
      <c r="AM24" s="25">
        <f t="shared" si="31"/>
        <v>60000</v>
      </c>
      <c r="AN24" s="25">
        <f t="shared" si="22"/>
        <v>0</v>
      </c>
      <c r="AO24" s="25">
        <f>SUMIFS('Раздел 3'!$E:$E,'Раздел 3'!$K:$K,Свод!$AO$14,'Раздел 3'!$H:$H,Свод!B24)</f>
        <v>0</v>
      </c>
      <c r="AP24" s="25">
        <f t="shared" si="23"/>
        <v>0</v>
      </c>
      <c r="AQ24" s="25">
        <f t="shared" si="24"/>
        <v>0</v>
      </c>
      <c r="AR24" s="25">
        <v>50000</v>
      </c>
      <c r="AS24" s="25">
        <f t="shared" si="25"/>
        <v>0</v>
      </c>
      <c r="AT24" s="25">
        <f t="shared" si="26"/>
        <v>0</v>
      </c>
      <c r="AU24" s="45">
        <f t="shared" si="32"/>
        <v>0.11</v>
      </c>
      <c r="AV24" s="3">
        <f t="shared" si="30"/>
        <v>6</v>
      </c>
      <c r="AW24" s="3">
        <f t="shared" si="28"/>
        <v>0</v>
      </c>
    </row>
    <row r="25" spans="2:49" x14ac:dyDescent="0.25">
      <c r="B25" s="22">
        <f t="shared" si="29"/>
        <v>44287</v>
      </c>
      <c r="C25" s="25">
        <f>SUMIF('Раздел 1'!$C$9:$C$35,Свод!B25,'Раздел 1'!$D$9:$D$35)</f>
        <v>0</v>
      </c>
      <c r="D25" s="25">
        <f t="shared" si="0"/>
        <v>0</v>
      </c>
      <c r="E25" s="25">
        <f>SUMIFS('Раздел 2'!$F:$F,'Раздел 2'!$L:$L,Свод!$E$14,'Раздел 2'!$I:$I,Свод!B25)</f>
        <v>0</v>
      </c>
      <c r="F25" s="25">
        <f t="shared" si="1"/>
        <v>0</v>
      </c>
      <c r="G25" s="25">
        <f t="shared" si="2"/>
        <v>0</v>
      </c>
      <c r="H25" s="25">
        <v>45000</v>
      </c>
      <c r="I25" s="3">
        <f t="shared" si="3"/>
        <v>0</v>
      </c>
      <c r="J25" s="25">
        <f>SUMIFS('Раздел 2'!$F:$F,'Раздел 2'!$L:$L,Свод!$J$14,'Раздел 2'!$I:$I,Свод!B25)</f>
        <v>0</v>
      </c>
      <c r="K25" s="25">
        <f t="shared" si="4"/>
        <v>0</v>
      </c>
      <c r="L25" s="25">
        <f t="shared" si="5"/>
        <v>0</v>
      </c>
      <c r="M25" s="25">
        <v>45000</v>
      </c>
      <c r="N25" s="3">
        <f t="shared" si="6"/>
        <v>0</v>
      </c>
      <c r="O25" s="25">
        <f>SUMIFS('Раздел 2'!$F:$F,'Раздел 2'!$L:$L,Свод!$O$14,'Раздел 2'!$I:$I,Свод!B25)</f>
        <v>0</v>
      </c>
      <c r="P25" s="25">
        <f t="shared" si="7"/>
        <v>0</v>
      </c>
      <c r="Q25" s="25">
        <f t="shared" si="8"/>
        <v>0</v>
      </c>
      <c r="R25" s="25">
        <v>45000</v>
      </c>
      <c r="S25" s="3">
        <f t="shared" si="9"/>
        <v>0</v>
      </c>
      <c r="T25" s="25">
        <f>SUMIFS('Раздел 2'!$F:$F,'Раздел 2'!$L:$L,Свод!$T$14,'Раздел 2'!$I:$I,Свод!B25)</f>
        <v>0</v>
      </c>
      <c r="U25" s="25">
        <f t="shared" si="10"/>
        <v>0</v>
      </c>
      <c r="V25" s="25">
        <f t="shared" si="11"/>
        <v>0</v>
      </c>
      <c r="W25" s="25">
        <v>45000</v>
      </c>
      <c r="X25" s="3">
        <f t="shared" si="12"/>
        <v>0</v>
      </c>
      <c r="Y25" s="25">
        <f>SUMIFS('Раздел 2'!$F:$F,'Раздел 2'!$L:$L,Свод!$Y$14,'Раздел 2'!$I:$I,Свод!B25)</f>
        <v>0</v>
      </c>
      <c r="Z25" s="25">
        <f t="shared" si="13"/>
        <v>0</v>
      </c>
      <c r="AA25" s="25">
        <f t="shared" si="14"/>
        <v>0</v>
      </c>
      <c r="AB25" s="25">
        <v>45000</v>
      </c>
      <c r="AC25" s="3">
        <f t="shared" si="15"/>
        <v>0</v>
      </c>
      <c r="AD25" s="25">
        <f t="shared" si="16"/>
        <v>0</v>
      </c>
      <c r="AE25" s="25">
        <f>SUMIFS('Раздел 3'!$E:$E,'Раздел 3'!$K:$K,Свод!$AE$14,'Раздел 3'!$H:$H,Свод!B25)</f>
        <v>0</v>
      </c>
      <c r="AF25" s="25">
        <f t="shared" si="17"/>
        <v>0</v>
      </c>
      <c r="AG25" s="25">
        <f t="shared" si="18"/>
        <v>0</v>
      </c>
      <c r="AH25" s="25">
        <v>60000</v>
      </c>
      <c r="AI25" s="25">
        <f t="shared" si="19"/>
        <v>0</v>
      </c>
      <c r="AJ25" s="25">
        <f>SUMIFS('Раздел 3'!$E:$E,'Раздел 3'!$K:$K,Свод!$AJ$14,'Раздел 3'!$H:$H,Свод!B25)</f>
        <v>0</v>
      </c>
      <c r="AK25" s="25">
        <f t="shared" si="20"/>
        <v>0</v>
      </c>
      <c r="AL25" s="25">
        <f t="shared" si="21"/>
        <v>0</v>
      </c>
      <c r="AM25" s="25">
        <f t="shared" si="31"/>
        <v>60000</v>
      </c>
      <c r="AN25" s="25">
        <f t="shared" si="22"/>
        <v>0</v>
      </c>
      <c r="AO25" s="25">
        <f>SUMIFS('Раздел 3'!$E:$E,'Раздел 3'!$K:$K,Свод!$AO$14,'Раздел 3'!$H:$H,Свод!B25)</f>
        <v>0</v>
      </c>
      <c r="AP25" s="25">
        <f t="shared" si="23"/>
        <v>0</v>
      </c>
      <c r="AQ25" s="25">
        <f t="shared" si="24"/>
        <v>0</v>
      </c>
      <c r="AR25" s="25">
        <v>50000</v>
      </c>
      <c r="AS25" s="25">
        <f t="shared" si="25"/>
        <v>0</v>
      </c>
      <c r="AT25" s="25">
        <f t="shared" si="26"/>
        <v>0</v>
      </c>
      <c r="AU25" s="45">
        <f t="shared" si="32"/>
        <v>0.11</v>
      </c>
      <c r="AV25" s="3">
        <f t="shared" si="30"/>
        <v>7</v>
      </c>
      <c r="AW25" s="3">
        <f t="shared" si="28"/>
        <v>0</v>
      </c>
    </row>
    <row r="26" spans="2:49" x14ac:dyDescent="0.25">
      <c r="B26" s="22">
        <f t="shared" si="29"/>
        <v>44317</v>
      </c>
      <c r="C26" s="25">
        <f>SUMIF('Раздел 1'!$C$9:$C$35,Свод!B26,'Раздел 1'!$D$9:$D$35)</f>
        <v>0</v>
      </c>
      <c r="D26" s="25">
        <f t="shared" si="0"/>
        <v>0</v>
      </c>
      <c r="E26" s="25">
        <f>SUMIFS('Раздел 2'!$F:$F,'Раздел 2'!$L:$L,Свод!$E$14,'Раздел 2'!$I:$I,Свод!B26)</f>
        <v>0</v>
      </c>
      <c r="F26" s="25">
        <f t="shared" si="1"/>
        <v>0</v>
      </c>
      <c r="G26" s="25">
        <f t="shared" si="2"/>
        <v>0</v>
      </c>
      <c r="H26" s="25">
        <v>45000</v>
      </c>
      <c r="I26" s="3">
        <f t="shared" si="3"/>
        <v>0</v>
      </c>
      <c r="J26" s="25">
        <f>SUMIFS('Раздел 2'!$F:$F,'Раздел 2'!$L:$L,Свод!$J$14,'Раздел 2'!$I:$I,Свод!B26)</f>
        <v>0</v>
      </c>
      <c r="K26" s="25">
        <f t="shared" si="4"/>
        <v>0</v>
      </c>
      <c r="L26" s="25">
        <f t="shared" si="5"/>
        <v>0</v>
      </c>
      <c r="M26" s="25">
        <v>45000</v>
      </c>
      <c r="N26" s="3">
        <f t="shared" si="6"/>
        <v>0</v>
      </c>
      <c r="O26" s="25">
        <f>SUMIFS('Раздел 2'!$F:$F,'Раздел 2'!$L:$L,Свод!$O$14,'Раздел 2'!$I:$I,Свод!B26)</f>
        <v>0</v>
      </c>
      <c r="P26" s="25">
        <f t="shared" si="7"/>
        <v>0</v>
      </c>
      <c r="Q26" s="25">
        <f t="shared" si="8"/>
        <v>0</v>
      </c>
      <c r="R26" s="25">
        <v>45000</v>
      </c>
      <c r="S26" s="3">
        <f t="shared" si="9"/>
        <v>0</v>
      </c>
      <c r="T26" s="25">
        <f>SUMIFS('Раздел 2'!$F:$F,'Раздел 2'!$L:$L,Свод!$T$14,'Раздел 2'!$I:$I,Свод!B26)</f>
        <v>0</v>
      </c>
      <c r="U26" s="25">
        <f t="shared" si="10"/>
        <v>0</v>
      </c>
      <c r="V26" s="25">
        <f t="shared" si="11"/>
        <v>0</v>
      </c>
      <c r="W26" s="25">
        <v>45000</v>
      </c>
      <c r="X26" s="3">
        <f t="shared" si="12"/>
        <v>0</v>
      </c>
      <c r="Y26" s="25">
        <f>SUMIFS('Раздел 2'!$F:$F,'Раздел 2'!$L:$L,Свод!$Y$14,'Раздел 2'!$I:$I,Свод!B26)</f>
        <v>0</v>
      </c>
      <c r="Z26" s="25">
        <f t="shared" si="13"/>
        <v>0</v>
      </c>
      <c r="AA26" s="25">
        <f t="shared" si="14"/>
        <v>0</v>
      </c>
      <c r="AB26" s="25">
        <v>45000</v>
      </c>
      <c r="AC26" s="3">
        <f t="shared" si="15"/>
        <v>0</v>
      </c>
      <c r="AD26" s="25">
        <f t="shared" si="16"/>
        <v>0</v>
      </c>
      <c r="AE26" s="25">
        <f>SUMIFS('Раздел 3'!$E:$E,'Раздел 3'!$K:$K,Свод!$AE$14,'Раздел 3'!$H:$H,Свод!B26)</f>
        <v>0</v>
      </c>
      <c r="AF26" s="25">
        <f t="shared" si="17"/>
        <v>0</v>
      </c>
      <c r="AG26" s="25">
        <f t="shared" si="18"/>
        <v>0</v>
      </c>
      <c r="AH26" s="25">
        <v>60000</v>
      </c>
      <c r="AI26" s="25">
        <f t="shared" si="19"/>
        <v>0</v>
      </c>
      <c r="AJ26" s="25">
        <f>SUMIFS('Раздел 3'!$E:$E,'Раздел 3'!$K:$K,Свод!$AJ$14,'Раздел 3'!$H:$H,Свод!B26)</f>
        <v>0</v>
      </c>
      <c r="AK26" s="25">
        <f t="shared" si="20"/>
        <v>0</v>
      </c>
      <c r="AL26" s="25">
        <f t="shared" si="21"/>
        <v>0</v>
      </c>
      <c r="AM26" s="25">
        <f t="shared" si="31"/>
        <v>60000</v>
      </c>
      <c r="AN26" s="25">
        <f t="shared" si="22"/>
        <v>0</v>
      </c>
      <c r="AO26" s="25">
        <f>SUMIFS('Раздел 3'!$E:$E,'Раздел 3'!$K:$K,Свод!$AO$14,'Раздел 3'!$H:$H,Свод!B26)</f>
        <v>0</v>
      </c>
      <c r="AP26" s="25">
        <f t="shared" si="23"/>
        <v>0</v>
      </c>
      <c r="AQ26" s="25">
        <f t="shared" si="24"/>
        <v>0</v>
      </c>
      <c r="AR26" s="25">
        <v>50000</v>
      </c>
      <c r="AS26" s="25">
        <f t="shared" si="25"/>
        <v>0</v>
      </c>
      <c r="AT26" s="25">
        <f t="shared" si="26"/>
        <v>0</v>
      </c>
      <c r="AU26" s="45">
        <f t="shared" si="32"/>
        <v>0.11</v>
      </c>
      <c r="AV26" s="3">
        <f t="shared" si="30"/>
        <v>8</v>
      </c>
      <c r="AW26" s="3">
        <f t="shared" si="28"/>
        <v>0</v>
      </c>
    </row>
    <row r="27" spans="2:49" x14ac:dyDescent="0.25">
      <c r="B27" s="22">
        <f t="shared" si="29"/>
        <v>44348</v>
      </c>
      <c r="C27" s="25">
        <f>SUMIF('Раздел 1'!$C$9:$C$35,Свод!B27,'Раздел 1'!$D$9:$D$35)</f>
        <v>0</v>
      </c>
      <c r="D27" s="25">
        <f t="shared" si="0"/>
        <v>0</v>
      </c>
      <c r="E27" s="25">
        <f>SUMIFS('Раздел 2'!$F:$F,'Раздел 2'!$L:$L,Свод!$E$14,'Раздел 2'!$I:$I,Свод!B27)</f>
        <v>0</v>
      </c>
      <c r="F27" s="25">
        <f t="shared" si="1"/>
        <v>0</v>
      </c>
      <c r="G27" s="25">
        <f t="shared" si="2"/>
        <v>0</v>
      </c>
      <c r="H27" s="25">
        <v>45000</v>
      </c>
      <c r="I27" s="3">
        <f t="shared" si="3"/>
        <v>0</v>
      </c>
      <c r="J27" s="25">
        <f>SUMIFS('Раздел 2'!$F:$F,'Раздел 2'!$L:$L,Свод!$J$14,'Раздел 2'!$I:$I,Свод!B27)</f>
        <v>0</v>
      </c>
      <c r="K27" s="25">
        <f t="shared" si="4"/>
        <v>0</v>
      </c>
      <c r="L27" s="25">
        <f t="shared" si="5"/>
        <v>0</v>
      </c>
      <c r="M27" s="25">
        <v>45000</v>
      </c>
      <c r="N27" s="3">
        <f t="shared" si="6"/>
        <v>0</v>
      </c>
      <c r="O27" s="25">
        <f>SUMIFS('Раздел 2'!$F:$F,'Раздел 2'!$L:$L,Свод!$O$14,'Раздел 2'!$I:$I,Свод!B27)</f>
        <v>0</v>
      </c>
      <c r="P27" s="25">
        <f t="shared" si="7"/>
        <v>0</v>
      </c>
      <c r="Q27" s="25">
        <f t="shared" si="8"/>
        <v>0</v>
      </c>
      <c r="R27" s="25">
        <v>45000</v>
      </c>
      <c r="S27" s="3">
        <f t="shared" si="9"/>
        <v>0</v>
      </c>
      <c r="T27" s="25">
        <f>SUMIFS('Раздел 2'!$F:$F,'Раздел 2'!$L:$L,Свод!$T$14,'Раздел 2'!$I:$I,Свод!B27)</f>
        <v>0</v>
      </c>
      <c r="U27" s="25">
        <f t="shared" si="10"/>
        <v>0</v>
      </c>
      <c r="V27" s="25">
        <f t="shared" si="11"/>
        <v>0</v>
      </c>
      <c r="W27" s="25">
        <v>45000</v>
      </c>
      <c r="X27" s="3">
        <f t="shared" si="12"/>
        <v>0</v>
      </c>
      <c r="Y27" s="25">
        <f>SUMIFS('Раздел 2'!$F:$F,'Раздел 2'!$L:$L,Свод!$Y$14,'Раздел 2'!$I:$I,Свод!B27)</f>
        <v>0</v>
      </c>
      <c r="Z27" s="25">
        <f t="shared" si="13"/>
        <v>0</v>
      </c>
      <c r="AA27" s="25">
        <f t="shared" si="14"/>
        <v>0</v>
      </c>
      <c r="AB27" s="25">
        <v>45000</v>
      </c>
      <c r="AC27" s="3">
        <f t="shared" si="15"/>
        <v>0</v>
      </c>
      <c r="AD27" s="25">
        <f t="shared" si="16"/>
        <v>0</v>
      </c>
      <c r="AE27" s="25">
        <f>SUMIFS('Раздел 3'!$E:$E,'Раздел 3'!$K:$K,Свод!$AE$14,'Раздел 3'!$H:$H,Свод!B27)</f>
        <v>0</v>
      </c>
      <c r="AF27" s="25">
        <f t="shared" si="17"/>
        <v>0</v>
      </c>
      <c r="AG27" s="25">
        <f t="shared" si="18"/>
        <v>0</v>
      </c>
      <c r="AH27" s="25">
        <v>60000</v>
      </c>
      <c r="AI27" s="25">
        <f t="shared" si="19"/>
        <v>0</v>
      </c>
      <c r="AJ27" s="25">
        <f>SUMIFS('Раздел 3'!$E:$E,'Раздел 3'!$K:$K,Свод!$AJ$14,'Раздел 3'!$H:$H,Свод!B27)</f>
        <v>0</v>
      </c>
      <c r="AK27" s="25">
        <f t="shared" si="20"/>
        <v>0</v>
      </c>
      <c r="AL27" s="25">
        <f t="shared" si="21"/>
        <v>0</v>
      </c>
      <c r="AM27" s="25">
        <f t="shared" si="31"/>
        <v>60000</v>
      </c>
      <c r="AN27" s="25">
        <f t="shared" si="22"/>
        <v>0</v>
      </c>
      <c r="AO27" s="25">
        <f>SUMIFS('Раздел 3'!$E:$E,'Раздел 3'!$K:$K,Свод!$AO$14,'Раздел 3'!$H:$H,Свод!B27)</f>
        <v>0</v>
      </c>
      <c r="AP27" s="25">
        <f t="shared" si="23"/>
        <v>0</v>
      </c>
      <c r="AQ27" s="25">
        <f t="shared" si="24"/>
        <v>0</v>
      </c>
      <c r="AR27" s="25">
        <v>50000</v>
      </c>
      <c r="AS27" s="25">
        <f t="shared" si="25"/>
        <v>0</v>
      </c>
      <c r="AT27" s="25">
        <f t="shared" si="26"/>
        <v>0</v>
      </c>
      <c r="AU27" s="45">
        <f t="shared" si="32"/>
        <v>0.11</v>
      </c>
      <c r="AV27" s="3">
        <f t="shared" si="30"/>
        <v>9</v>
      </c>
      <c r="AW27" s="3">
        <f t="shared" si="28"/>
        <v>0</v>
      </c>
    </row>
    <row r="28" spans="2:49" x14ac:dyDescent="0.25">
      <c r="B28" s="22">
        <f t="shared" si="29"/>
        <v>44378</v>
      </c>
      <c r="C28" s="25">
        <f>SUMIF('Раздел 1'!$C$9:$C$35,Свод!B28,'Раздел 1'!$D$9:$D$35)</f>
        <v>0</v>
      </c>
      <c r="D28" s="25">
        <f t="shared" si="0"/>
        <v>0</v>
      </c>
      <c r="E28" s="25">
        <f>SUMIFS('Раздел 2'!$F:$F,'Раздел 2'!$L:$L,Свод!$E$14,'Раздел 2'!$I:$I,Свод!B28)</f>
        <v>0</v>
      </c>
      <c r="F28" s="25">
        <f t="shared" si="1"/>
        <v>0</v>
      </c>
      <c r="G28" s="25">
        <f t="shared" si="2"/>
        <v>0</v>
      </c>
      <c r="H28" s="25">
        <v>45000</v>
      </c>
      <c r="I28" s="3">
        <f t="shared" si="3"/>
        <v>0</v>
      </c>
      <c r="J28" s="25">
        <f>SUMIFS('Раздел 2'!$F:$F,'Раздел 2'!$L:$L,Свод!$J$14,'Раздел 2'!$I:$I,Свод!B28)</f>
        <v>0</v>
      </c>
      <c r="K28" s="25">
        <f t="shared" si="4"/>
        <v>0</v>
      </c>
      <c r="L28" s="25">
        <f t="shared" si="5"/>
        <v>0</v>
      </c>
      <c r="M28" s="25">
        <v>45000</v>
      </c>
      <c r="N28" s="3">
        <f t="shared" si="6"/>
        <v>0</v>
      </c>
      <c r="O28" s="25">
        <f>SUMIFS('Раздел 2'!$F:$F,'Раздел 2'!$L:$L,Свод!$O$14,'Раздел 2'!$I:$I,Свод!B28)</f>
        <v>0</v>
      </c>
      <c r="P28" s="25">
        <f t="shared" si="7"/>
        <v>0</v>
      </c>
      <c r="Q28" s="25">
        <f t="shared" si="8"/>
        <v>0</v>
      </c>
      <c r="R28" s="25">
        <v>45000</v>
      </c>
      <c r="S28" s="3">
        <f t="shared" si="9"/>
        <v>0</v>
      </c>
      <c r="T28" s="25">
        <f>SUMIFS('Раздел 2'!$F:$F,'Раздел 2'!$L:$L,Свод!$T$14,'Раздел 2'!$I:$I,Свод!B28)</f>
        <v>0</v>
      </c>
      <c r="U28" s="25">
        <f t="shared" si="10"/>
        <v>0</v>
      </c>
      <c r="V28" s="25">
        <f t="shared" si="11"/>
        <v>0</v>
      </c>
      <c r="W28" s="25">
        <v>45000</v>
      </c>
      <c r="X28" s="3">
        <f t="shared" si="12"/>
        <v>0</v>
      </c>
      <c r="Y28" s="25">
        <f>SUMIFS('Раздел 2'!$F:$F,'Раздел 2'!$L:$L,Свод!$Y$14,'Раздел 2'!$I:$I,Свод!B28)</f>
        <v>0</v>
      </c>
      <c r="Z28" s="25">
        <f t="shared" si="13"/>
        <v>0</v>
      </c>
      <c r="AA28" s="25">
        <f t="shared" si="14"/>
        <v>0</v>
      </c>
      <c r="AB28" s="25">
        <v>45000</v>
      </c>
      <c r="AC28" s="3">
        <f t="shared" si="15"/>
        <v>0</v>
      </c>
      <c r="AD28" s="25">
        <f t="shared" si="16"/>
        <v>0</v>
      </c>
      <c r="AE28" s="25">
        <f>SUMIFS('Раздел 3'!$E:$E,'Раздел 3'!$K:$K,Свод!$AE$14,'Раздел 3'!$H:$H,Свод!B28)</f>
        <v>0</v>
      </c>
      <c r="AF28" s="25">
        <f t="shared" si="17"/>
        <v>0</v>
      </c>
      <c r="AG28" s="25">
        <f t="shared" si="18"/>
        <v>0</v>
      </c>
      <c r="AH28" s="25">
        <v>60000</v>
      </c>
      <c r="AI28" s="25">
        <f t="shared" si="19"/>
        <v>0</v>
      </c>
      <c r="AJ28" s="25">
        <f>SUMIFS('Раздел 3'!$E:$E,'Раздел 3'!$K:$K,Свод!$AJ$14,'Раздел 3'!$H:$H,Свод!B28)</f>
        <v>0</v>
      </c>
      <c r="AK28" s="25">
        <f t="shared" si="20"/>
        <v>0</v>
      </c>
      <c r="AL28" s="25">
        <f t="shared" si="21"/>
        <v>0</v>
      </c>
      <c r="AM28" s="25">
        <f t="shared" si="31"/>
        <v>60000</v>
      </c>
      <c r="AN28" s="25">
        <f t="shared" si="22"/>
        <v>0</v>
      </c>
      <c r="AO28" s="25">
        <f>SUMIFS('Раздел 3'!$E:$E,'Раздел 3'!$K:$K,Свод!$AO$14,'Раздел 3'!$H:$H,Свод!B28)</f>
        <v>0</v>
      </c>
      <c r="AP28" s="25">
        <f t="shared" si="23"/>
        <v>0</v>
      </c>
      <c r="AQ28" s="25">
        <f t="shared" si="24"/>
        <v>0</v>
      </c>
      <c r="AR28" s="25">
        <v>50000</v>
      </c>
      <c r="AS28" s="25">
        <f t="shared" si="25"/>
        <v>0</v>
      </c>
      <c r="AT28" s="25">
        <f t="shared" si="26"/>
        <v>0</v>
      </c>
      <c r="AU28" s="45">
        <f t="shared" si="32"/>
        <v>0.11</v>
      </c>
      <c r="AV28" s="3">
        <f t="shared" si="30"/>
        <v>10</v>
      </c>
      <c r="AW28" s="3">
        <f t="shared" si="28"/>
        <v>0</v>
      </c>
    </row>
    <row r="29" spans="2:49" x14ac:dyDescent="0.25">
      <c r="B29" s="22">
        <f t="shared" si="29"/>
        <v>44409</v>
      </c>
      <c r="C29" s="25">
        <f>SUMIF('Раздел 1'!$C$9:$C$35,Свод!B29,'Раздел 1'!$D$9:$D$35)</f>
        <v>0</v>
      </c>
      <c r="D29" s="25">
        <f t="shared" si="0"/>
        <v>0</v>
      </c>
      <c r="E29" s="25">
        <f>SUMIFS('Раздел 2'!$F:$F,'Раздел 2'!$L:$L,Свод!$E$14,'Раздел 2'!$I:$I,Свод!B29)</f>
        <v>0</v>
      </c>
      <c r="F29" s="25">
        <f t="shared" si="1"/>
        <v>0</v>
      </c>
      <c r="G29" s="25">
        <f t="shared" si="2"/>
        <v>0</v>
      </c>
      <c r="H29" s="25">
        <v>45000</v>
      </c>
      <c r="I29" s="3">
        <f t="shared" si="3"/>
        <v>0</v>
      </c>
      <c r="J29" s="25">
        <f>SUMIFS('Раздел 2'!$F:$F,'Раздел 2'!$L:$L,Свод!$J$14,'Раздел 2'!$I:$I,Свод!B29)</f>
        <v>0</v>
      </c>
      <c r="K29" s="25">
        <f t="shared" si="4"/>
        <v>0</v>
      </c>
      <c r="L29" s="25">
        <f t="shared" si="5"/>
        <v>0</v>
      </c>
      <c r="M29" s="25">
        <v>45000</v>
      </c>
      <c r="N29" s="3">
        <f t="shared" si="6"/>
        <v>0</v>
      </c>
      <c r="O29" s="25">
        <f>SUMIFS('Раздел 2'!$F:$F,'Раздел 2'!$L:$L,Свод!$O$14,'Раздел 2'!$I:$I,Свод!B29)</f>
        <v>0</v>
      </c>
      <c r="P29" s="25">
        <f t="shared" si="7"/>
        <v>0</v>
      </c>
      <c r="Q29" s="25">
        <f t="shared" si="8"/>
        <v>0</v>
      </c>
      <c r="R29" s="25">
        <v>45000</v>
      </c>
      <c r="S29" s="3">
        <f t="shared" si="9"/>
        <v>0</v>
      </c>
      <c r="T29" s="25">
        <f>SUMIFS('Раздел 2'!$F:$F,'Раздел 2'!$L:$L,Свод!$T$14,'Раздел 2'!$I:$I,Свод!B29)</f>
        <v>0</v>
      </c>
      <c r="U29" s="25">
        <f t="shared" si="10"/>
        <v>0</v>
      </c>
      <c r="V29" s="25">
        <f t="shared" si="11"/>
        <v>0</v>
      </c>
      <c r="W29" s="25">
        <v>45000</v>
      </c>
      <c r="X29" s="3">
        <f t="shared" si="12"/>
        <v>0</v>
      </c>
      <c r="Y29" s="25">
        <f>SUMIFS('Раздел 2'!$F:$F,'Раздел 2'!$L:$L,Свод!$Y$14,'Раздел 2'!$I:$I,Свод!B29)</f>
        <v>0</v>
      </c>
      <c r="Z29" s="25">
        <f t="shared" si="13"/>
        <v>0</v>
      </c>
      <c r="AA29" s="25">
        <f t="shared" si="14"/>
        <v>0</v>
      </c>
      <c r="AB29" s="25">
        <v>45000</v>
      </c>
      <c r="AC29" s="3">
        <f t="shared" si="15"/>
        <v>0</v>
      </c>
      <c r="AD29" s="25">
        <f t="shared" si="16"/>
        <v>0</v>
      </c>
      <c r="AE29" s="25">
        <f>SUMIFS('Раздел 3'!$E:$E,'Раздел 3'!$K:$K,Свод!$AE$14,'Раздел 3'!$H:$H,Свод!B29)</f>
        <v>0</v>
      </c>
      <c r="AF29" s="25">
        <f t="shared" si="17"/>
        <v>0</v>
      </c>
      <c r="AG29" s="25">
        <f t="shared" si="18"/>
        <v>0</v>
      </c>
      <c r="AH29" s="25">
        <v>60000</v>
      </c>
      <c r="AI29" s="25">
        <f t="shared" si="19"/>
        <v>0</v>
      </c>
      <c r="AJ29" s="25">
        <f>SUMIFS('Раздел 3'!$E:$E,'Раздел 3'!$K:$K,Свод!$AJ$14,'Раздел 3'!$H:$H,Свод!B29)</f>
        <v>0</v>
      </c>
      <c r="AK29" s="25">
        <f t="shared" si="20"/>
        <v>0</v>
      </c>
      <c r="AL29" s="25">
        <f t="shared" si="21"/>
        <v>0</v>
      </c>
      <c r="AM29" s="25">
        <f t="shared" si="31"/>
        <v>60000</v>
      </c>
      <c r="AN29" s="25">
        <f t="shared" si="22"/>
        <v>0</v>
      </c>
      <c r="AO29" s="25">
        <f>SUMIFS('Раздел 3'!$E:$E,'Раздел 3'!$K:$K,Свод!$AO$14,'Раздел 3'!$H:$H,Свод!B29)</f>
        <v>0</v>
      </c>
      <c r="AP29" s="25">
        <f t="shared" si="23"/>
        <v>0</v>
      </c>
      <c r="AQ29" s="25">
        <f t="shared" si="24"/>
        <v>0</v>
      </c>
      <c r="AR29" s="25">
        <v>50000</v>
      </c>
      <c r="AS29" s="25">
        <f t="shared" si="25"/>
        <v>0</v>
      </c>
      <c r="AT29" s="25">
        <f t="shared" si="26"/>
        <v>0</v>
      </c>
      <c r="AU29" s="45">
        <f t="shared" si="32"/>
        <v>0.11</v>
      </c>
      <c r="AV29" s="3">
        <f t="shared" si="30"/>
        <v>11</v>
      </c>
      <c r="AW29" s="3">
        <f t="shared" si="28"/>
        <v>0</v>
      </c>
    </row>
    <row r="30" spans="2:49" x14ac:dyDescent="0.25">
      <c r="B30" s="22">
        <f t="shared" si="29"/>
        <v>44440</v>
      </c>
      <c r="C30" s="25">
        <f>SUMIF('Раздел 1'!$C$9:$C$35,Свод!B30,'Раздел 1'!$D$9:$D$35)</f>
        <v>0</v>
      </c>
      <c r="D30" s="25">
        <f t="shared" si="0"/>
        <v>0</v>
      </c>
      <c r="E30" s="25">
        <f>SUMIFS('Раздел 2'!$F:$F,'Раздел 2'!$L:$L,Свод!$E$14,'Раздел 2'!$I:$I,Свод!B30)</f>
        <v>0</v>
      </c>
      <c r="F30" s="25">
        <f t="shared" si="1"/>
        <v>0</v>
      </c>
      <c r="G30" s="25">
        <f t="shared" si="2"/>
        <v>0</v>
      </c>
      <c r="H30" s="25">
        <v>45000</v>
      </c>
      <c r="I30" s="3">
        <f t="shared" si="3"/>
        <v>0</v>
      </c>
      <c r="J30" s="25">
        <f>SUMIFS('Раздел 2'!$F:$F,'Раздел 2'!$L:$L,Свод!$J$14,'Раздел 2'!$I:$I,Свод!B30)</f>
        <v>0</v>
      </c>
      <c r="K30" s="25">
        <f t="shared" si="4"/>
        <v>0</v>
      </c>
      <c r="L30" s="25">
        <f t="shared" si="5"/>
        <v>0</v>
      </c>
      <c r="M30" s="25">
        <v>45000</v>
      </c>
      <c r="N30" s="3">
        <f t="shared" si="6"/>
        <v>0</v>
      </c>
      <c r="O30" s="25">
        <f>SUMIFS('Раздел 2'!$F:$F,'Раздел 2'!$L:$L,Свод!$O$14,'Раздел 2'!$I:$I,Свод!B30)</f>
        <v>0</v>
      </c>
      <c r="P30" s="25">
        <f t="shared" si="7"/>
        <v>0</v>
      </c>
      <c r="Q30" s="25">
        <f t="shared" si="8"/>
        <v>0</v>
      </c>
      <c r="R30" s="25">
        <v>45000</v>
      </c>
      <c r="S30" s="3">
        <f t="shared" si="9"/>
        <v>0</v>
      </c>
      <c r="T30" s="25">
        <f>SUMIFS('Раздел 2'!$F:$F,'Раздел 2'!$L:$L,Свод!$T$14,'Раздел 2'!$I:$I,Свод!B30)</f>
        <v>0</v>
      </c>
      <c r="U30" s="25">
        <f t="shared" si="10"/>
        <v>0</v>
      </c>
      <c r="V30" s="25">
        <f t="shared" si="11"/>
        <v>0</v>
      </c>
      <c r="W30" s="25">
        <v>45000</v>
      </c>
      <c r="X30" s="3">
        <f t="shared" si="12"/>
        <v>0</v>
      </c>
      <c r="Y30" s="25">
        <f>SUMIFS('Раздел 2'!$F:$F,'Раздел 2'!$L:$L,Свод!$Y$14,'Раздел 2'!$I:$I,Свод!B30)</f>
        <v>0</v>
      </c>
      <c r="Z30" s="25">
        <f t="shared" si="13"/>
        <v>0</v>
      </c>
      <c r="AA30" s="25">
        <f t="shared" si="14"/>
        <v>0</v>
      </c>
      <c r="AB30" s="25">
        <v>45000</v>
      </c>
      <c r="AC30" s="3">
        <f t="shared" si="15"/>
        <v>0</v>
      </c>
      <c r="AD30" s="25">
        <f t="shared" si="16"/>
        <v>0</v>
      </c>
      <c r="AE30" s="25">
        <f>SUMIFS('Раздел 3'!$E:$E,'Раздел 3'!$K:$K,Свод!$AE$14,'Раздел 3'!$H:$H,Свод!B30)</f>
        <v>0</v>
      </c>
      <c r="AF30" s="25">
        <f t="shared" si="17"/>
        <v>0</v>
      </c>
      <c r="AG30" s="25">
        <f t="shared" si="18"/>
        <v>0</v>
      </c>
      <c r="AH30" s="25">
        <v>60000</v>
      </c>
      <c r="AI30" s="25">
        <f t="shared" si="19"/>
        <v>0</v>
      </c>
      <c r="AJ30" s="25">
        <f>SUMIFS('Раздел 3'!$E:$E,'Раздел 3'!$K:$K,Свод!$AJ$14,'Раздел 3'!$H:$H,Свод!B30)</f>
        <v>0</v>
      </c>
      <c r="AK30" s="25">
        <f t="shared" si="20"/>
        <v>0</v>
      </c>
      <c r="AL30" s="25">
        <f t="shared" si="21"/>
        <v>0</v>
      </c>
      <c r="AM30" s="25">
        <f t="shared" si="31"/>
        <v>60000</v>
      </c>
      <c r="AN30" s="25">
        <f t="shared" si="22"/>
        <v>0</v>
      </c>
      <c r="AO30" s="25">
        <f>SUMIFS('Раздел 3'!$E:$E,'Раздел 3'!$K:$K,Свод!$AO$14,'Раздел 3'!$H:$H,Свод!B30)</f>
        <v>0</v>
      </c>
      <c r="AP30" s="25">
        <f t="shared" si="23"/>
        <v>0</v>
      </c>
      <c r="AQ30" s="25">
        <f t="shared" si="24"/>
        <v>0</v>
      </c>
      <c r="AR30" s="25">
        <v>50000</v>
      </c>
      <c r="AS30" s="25">
        <f t="shared" si="25"/>
        <v>0</v>
      </c>
      <c r="AT30" s="25">
        <f t="shared" si="26"/>
        <v>0</v>
      </c>
      <c r="AU30" s="45">
        <f t="shared" si="32"/>
        <v>0.11</v>
      </c>
      <c r="AV30" s="3">
        <f t="shared" si="30"/>
        <v>12</v>
      </c>
      <c r="AW30" s="3">
        <f t="shared" si="28"/>
        <v>0</v>
      </c>
    </row>
    <row r="31" spans="2:49" x14ac:dyDescent="0.25">
      <c r="B31" s="22">
        <f t="shared" si="29"/>
        <v>44470</v>
      </c>
      <c r="C31" s="25">
        <f>SUMIF('Раздел 1'!$C$9:$C$35,Свод!B31,'Раздел 1'!$D$9:$D$35)</f>
        <v>0</v>
      </c>
      <c r="D31" s="25">
        <f t="shared" si="0"/>
        <v>0</v>
      </c>
      <c r="E31" s="25">
        <f>SUMIFS('Раздел 2'!$F:$F,'Раздел 2'!$L:$L,Свод!$E$14,'Раздел 2'!$I:$I,Свод!B31)</f>
        <v>0</v>
      </c>
      <c r="F31" s="25">
        <f t="shared" si="1"/>
        <v>0</v>
      </c>
      <c r="G31" s="25">
        <f t="shared" si="2"/>
        <v>0</v>
      </c>
      <c r="H31" s="25">
        <v>45000</v>
      </c>
      <c r="I31" s="3">
        <f t="shared" si="3"/>
        <v>0</v>
      </c>
      <c r="J31" s="25">
        <f>SUMIFS('Раздел 2'!$F:$F,'Раздел 2'!$L:$L,Свод!$J$14,'Раздел 2'!$I:$I,Свод!B31)</f>
        <v>0</v>
      </c>
      <c r="K31" s="25">
        <f t="shared" si="4"/>
        <v>0</v>
      </c>
      <c r="L31" s="25">
        <f t="shared" si="5"/>
        <v>0</v>
      </c>
      <c r="M31" s="25">
        <v>45000</v>
      </c>
      <c r="N31" s="3">
        <f t="shared" si="6"/>
        <v>0</v>
      </c>
      <c r="O31" s="25">
        <f>SUMIFS('Раздел 2'!$F:$F,'Раздел 2'!$L:$L,Свод!$O$14,'Раздел 2'!$I:$I,Свод!B31)</f>
        <v>0</v>
      </c>
      <c r="P31" s="25">
        <f t="shared" si="7"/>
        <v>0</v>
      </c>
      <c r="Q31" s="25">
        <f t="shared" si="8"/>
        <v>0</v>
      </c>
      <c r="R31" s="25">
        <v>45000</v>
      </c>
      <c r="S31" s="3">
        <f t="shared" si="9"/>
        <v>0</v>
      </c>
      <c r="T31" s="25">
        <f>SUMIFS('Раздел 2'!$F:$F,'Раздел 2'!$L:$L,Свод!$T$14,'Раздел 2'!$I:$I,Свод!B31)</f>
        <v>0</v>
      </c>
      <c r="U31" s="25">
        <f t="shared" si="10"/>
        <v>0</v>
      </c>
      <c r="V31" s="25">
        <f t="shared" si="11"/>
        <v>0</v>
      </c>
      <c r="W31" s="25">
        <v>45000</v>
      </c>
      <c r="X31" s="3">
        <f t="shared" si="12"/>
        <v>0</v>
      </c>
      <c r="Y31" s="25">
        <f>SUMIFS('Раздел 2'!$F:$F,'Раздел 2'!$L:$L,Свод!$Y$14,'Раздел 2'!$I:$I,Свод!B31)</f>
        <v>0</v>
      </c>
      <c r="Z31" s="25">
        <f t="shared" si="13"/>
        <v>0</v>
      </c>
      <c r="AA31" s="25">
        <f t="shared" si="14"/>
        <v>0</v>
      </c>
      <c r="AB31" s="25">
        <v>45000</v>
      </c>
      <c r="AC31" s="3">
        <f t="shared" si="15"/>
        <v>0</v>
      </c>
      <c r="AD31" s="25">
        <f t="shared" si="16"/>
        <v>0</v>
      </c>
      <c r="AE31" s="25">
        <f>SUMIFS('Раздел 3'!$E:$E,'Раздел 3'!$K:$K,Свод!$AE$14,'Раздел 3'!$H:$H,Свод!B31)</f>
        <v>0</v>
      </c>
      <c r="AF31" s="25">
        <f t="shared" si="17"/>
        <v>0</v>
      </c>
      <c r="AG31" s="25">
        <f t="shared" si="18"/>
        <v>0</v>
      </c>
      <c r="AH31" s="25">
        <v>60000</v>
      </c>
      <c r="AI31" s="25">
        <f t="shared" si="19"/>
        <v>0</v>
      </c>
      <c r="AJ31" s="25">
        <f>SUMIFS('Раздел 3'!$E:$E,'Раздел 3'!$K:$K,Свод!$AJ$14,'Раздел 3'!$H:$H,Свод!B31)</f>
        <v>0</v>
      </c>
      <c r="AK31" s="25">
        <f t="shared" si="20"/>
        <v>0</v>
      </c>
      <c r="AL31" s="25">
        <f t="shared" si="21"/>
        <v>0</v>
      </c>
      <c r="AM31" s="25">
        <f t="shared" si="31"/>
        <v>60000</v>
      </c>
      <c r="AN31" s="25">
        <f t="shared" si="22"/>
        <v>0</v>
      </c>
      <c r="AO31" s="25">
        <f>SUMIFS('Раздел 3'!$E:$E,'Раздел 3'!$K:$K,Свод!$AO$14,'Раздел 3'!$H:$H,Свод!B31)</f>
        <v>0</v>
      </c>
      <c r="AP31" s="25">
        <f t="shared" si="23"/>
        <v>0</v>
      </c>
      <c r="AQ31" s="25">
        <f t="shared" si="24"/>
        <v>0</v>
      </c>
      <c r="AR31" s="25">
        <v>50000</v>
      </c>
      <c r="AS31" s="25">
        <f t="shared" si="25"/>
        <v>0</v>
      </c>
      <c r="AT31" s="25">
        <f t="shared" si="26"/>
        <v>0</v>
      </c>
      <c r="AU31" s="45">
        <f t="shared" si="32"/>
        <v>0.11</v>
      </c>
      <c r="AV31" s="3">
        <f t="shared" si="30"/>
        <v>13</v>
      </c>
      <c r="AW31" s="3">
        <f t="shared" si="28"/>
        <v>0</v>
      </c>
    </row>
    <row r="32" spans="2:49" x14ac:dyDescent="0.25">
      <c r="B32" s="22">
        <f t="shared" si="29"/>
        <v>44501</v>
      </c>
      <c r="C32" s="25">
        <f>SUMIF('Раздел 1'!$C$9:$C$35,Свод!B32,'Раздел 1'!$D$9:$D$35)</f>
        <v>0</v>
      </c>
      <c r="D32" s="25">
        <f t="shared" si="0"/>
        <v>0</v>
      </c>
      <c r="E32" s="25">
        <f>SUMIFS('Раздел 2'!$F:$F,'Раздел 2'!$L:$L,Свод!$E$14,'Раздел 2'!$I:$I,Свод!B32)</f>
        <v>0</v>
      </c>
      <c r="F32" s="25">
        <f t="shared" si="1"/>
        <v>0</v>
      </c>
      <c r="G32" s="25">
        <f t="shared" si="2"/>
        <v>0</v>
      </c>
      <c r="H32" s="25">
        <v>45000</v>
      </c>
      <c r="I32" s="3">
        <f t="shared" si="3"/>
        <v>0</v>
      </c>
      <c r="J32" s="25">
        <f>SUMIFS('Раздел 2'!$F:$F,'Раздел 2'!$L:$L,Свод!$J$14,'Раздел 2'!$I:$I,Свод!B32)</f>
        <v>0</v>
      </c>
      <c r="K32" s="25">
        <f t="shared" si="4"/>
        <v>0</v>
      </c>
      <c r="L32" s="25">
        <f t="shared" si="5"/>
        <v>0</v>
      </c>
      <c r="M32" s="25">
        <v>45000</v>
      </c>
      <c r="N32" s="3">
        <f t="shared" si="6"/>
        <v>0</v>
      </c>
      <c r="O32" s="25">
        <f>SUMIFS('Раздел 2'!$F:$F,'Раздел 2'!$L:$L,Свод!$O$14,'Раздел 2'!$I:$I,Свод!B32)</f>
        <v>0</v>
      </c>
      <c r="P32" s="25">
        <f t="shared" si="7"/>
        <v>0</v>
      </c>
      <c r="Q32" s="25">
        <f t="shared" si="8"/>
        <v>0</v>
      </c>
      <c r="R32" s="25">
        <v>45000</v>
      </c>
      <c r="S32" s="3">
        <f t="shared" si="9"/>
        <v>0</v>
      </c>
      <c r="T32" s="25">
        <f>SUMIFS('Раздел 2'!$F:$F,'Раздел 2'!$L:$L,Свод!$T$14,'Раздел 2'!$I:$I,Свод!B32)</f>
        <v>0</v>
      </c>
      <c r="U32" s="25">
        <f t="shared" si="10"/>
        <v>0</v>
      </c>
      <c r="V32" s="25">
        <f t="shared" si="11"/>
        <v>0</v>
      </c>
      <c r="W32" s="25">
        <v>45000</v>
      </c>
      <c r="X32" s="3">
        <f t="shared" si="12"/>
        <v>0</v>
      </c>
      <c r="Y32" s="25">
        <f>SUMIFS('Раздел 2'!$F:$F,'Раздел 2'!$L:$L,Свод!$Y$14,'Раздел 2'!$I:$I,Свод!B32)</f>
        <v>0</v>
      </c>
      <c r="Z32" s="25">
        <f t="shared" si="13"/>
        <v>0</v>
      </c>
      <c r="AA32" s="25">
        <f t="shared" si="14"/>
        <v>0</v>
      </c>
      <c r="AB32" s="25">
        <v>45000</v>
      </c>
      <c r="AC32" s="3">
        <f t="shared" si="15"/>
        <v>0</v>
      </c>
      <c r="AD32" s="25">
        <f t="shared" si="16"/>
        <v>0</v>
      </c>
      <c r="AE32" s="25">
        <f>SUMIFS('Раздел 3'!$E:$E,'Раздел 3'!$K:$K,Свод!$AE$14,'Раздел 3'!$H:$H,Свод!B32)</f>
        <v>0</v>
      </c>
      <c r="AF32" s="25">
        <f t="shared" si="17"/>
        <v>0</v>
      </c>
      <c r="AG32" s="25">
        <f t="shared" si="18"/>
        <v>0</v>
      </c>
      <c r="AH32" s="25">
        <v>60000</v>
      </c>
      <c r="AI32" s="25">
        <f t="shared" si="19"/>
        <v>0</v>
      </c>
      <c r="AJ32" s="25">
        <f>SUMIFS('Раздел 3'!$E:$E,'Раздел 3'!$K:$K,Свод!$AJ$14,'Раздел 3'!$H:$H,Свод!B32)</f>
        <v>0</v>
      </c>
      <c r="AK32" s="25">
        <f t="shared" si="20"/>
        <v>0</v>
      </c>
      <c r="AL32" s="25">
        <f t="shared" si="21"/>
        <v>0</v>
      </c>
      <c r="AM32" s="25">
        <f t="shared" si="31"/>
        <v>60000</v>
      </c>
      <c r="AN32" s="25">
        <f t="shared" si="22"/>
        <v>0</v>
      </c>
      <c r="AO32" s="25">
        <f>SUMIFS('Раздел 3'!$E:$E,'Раздел 3'!$K:$K,Свод!$AO$14,'Раздел 3'!$H:$H,Свод!B32)</f>
        <v>0</v>
      </c>
      <c r="AP32" s="25">
        <f t="shared" si="23"/>
        <v>0</v>
      </c>
      <c r="AQ32" s="25">
        <f t="shared" si="24"/>
        <v>0</v>
      </c>
      <c r="AR32" s="25">
        <v>50000</v>
      </c>
      <c r="AS32" s="25">
        <f t="shared" si="25"/>
        <v>0</v>
      </c>
      <c r="AT32" s="25">
        <f t="shared" si="26"/>
        <v>0</v>
      </c>
      <c r="AU32" s="45">
        <f t="shared" si="32"/>
        <v>0.11</v>
      </c>
      <c r="AV32" s="3">
        <f t="shared" si="30"/>
        <v>14</v>
      </c>
      <c r="AW32" s="3">
        <f t="shared" si="28"/>
        <v>0</v>
      </c>
    </row>
    <row r="33" spans="2:49" x14ac:dyDescent="0.25">
      <c r="B33" s="22">
        <f t="shared" si="29"/>
        <v>44531</v>
      </c>
      <c r="C33" s="25">
        <f>SUMIF('Раздел 1'!$C$9:$C$35,Свод!B33,'Раздел 1'!$D$9:$D$35)</f>
        <v>0</v>
      </c>
      <c r="D33" s="25">
        <f t="shared" si="0"/>
        <v>0</v>
      </c>
      <c r="E33" s="25">
        <f>SUMIFS('Раздел 2'!$F:$F,'Раздел 2'!$L:$L,Свод!$E$14,'Раздел 2'!$I:$I,Свод!B33)</f>
        <v>0</v>
      </c>
      <c r="F33" s="25">
        <f t="shared" si="1"/>
        <v>0</v>
      </c>
      <c r="G33" s="25">
        <f t="shared" si="2"/>
        <v>0</v>
      </c>
      <c r="H33" s="25">
        <v>45000</v>
      </c>
      <c r="I33" s="3">
        <f t="shared" si="3"/>
        <v>0</v>
      </c>
      <c r="J33" s="25">
        <f>SUMIFS('Раздел 2'!$F:$F,'Раздел 2'!$L:$L,Свод!$J$14,'Раздел 2'!$I:$I,Свод!B33)</f>
        <v>0</v>
      </c>
      <c r="K33" s="25">
        <f t="shared" si="4"/>
        <v>0</v>
      </c>
      <c r="L33" s="25">
        <f t="shared" si="5"/>
        <v>0</v>
      </c>
      <c r="M33" s="25">
        <v>45000</v>
      </c>
      <c r="N33" s="3">
        <f t="shared" si="6"/>
        <v>0</v>
      </c>
      <c r="O33" s="25">
        <f>SUMIFS('Раздел 2'!$F:$F,'Раздел 2'!$L:$L,Свод!$O$14,'Раздел 2'!$I:$I,Свод!B33)</f>
        <v>0</v>
      </c>
      <c r="P33" s="25">
        <f t="shared" si="7"/>
        <v>0</v>
      </c>
      <c r="Q33" s="25">
        <f t="shared" si="8"/>
        <v>0</v>
      </c>
      <c r="R33" s="25">
        <v>45000</v>
      </c>
      <c r="S33" s="3">
        <f t="shared" si="9"/>
        <v>0</v>
      </c>
      <c r="T33" s="25">
        <f>SUMIFS('Раздел 2'!$F:$F,'Раздел 2'!$L:$L,Свод!$T$14,'Раздел 2'!$I:$I,Свод!B33)</f>
        <v>0</v>
      </c>
      <c r="U33" s="25">
        <f t="shared" si="10"/>
        <v>0</v>
      </c>
      <c r="V33" s="25">
        <f t="shared" si="11"/>
        <v>0</v>
      </c>
      <c r="W33" s="25">
        <v>45000</v>
      </c>
      <c r="X33" s="3">
        <f t="shared" si="12"/>
        <v>0</v>
      </c>
      <c r="Y33" s="25">
        <f>SUMIFS('Раздел 2'!$F:$F,'Раздел 2'!$L:$L,Свод!$Y$14,'Раздел 2'!$I:$I,Свод!B33)</f>
        <v>0</v>
      </c>
      <c r="Z33" s="25">
        <f t="shared" si="13"/>
        <v>0</v>
      </c>
      <c r="AA33" s="25">
        <f t="shared" si="14"/>
        <v>0</v>
      </c>
      <c r="AB33" s="25">
        <v>45000</v>
      </c>
      <c r="AC33" s="3">
        <f t="shared" si="15"/>
        <v>0</v>
      </c>
      <c r="AD33" s="25">
        <f t="shared" si="16"/>
        <v>0</v>
      </c>
      <c r="AE33" s="25">
        <f>SUMIFS('Раздел 3'!$E:$E,'Раздел 3'!$K:$K,Свод!$AE$14,'Раздел 3'!$H:$H,Свод!B33)</f>
        <v>0</v>
      </c>
      <c r="AF33" s="25">
        <f t="shared" si="17"/>
        <v>0</v>
      </c>
      <c r="AG33" s="25">
        <f t="shared" si="18"/>
        <v>0</v>
      </c>
      <c r="AH33" s="25">
        <v>60000</v>
      </c>
      <c r="AI33" s="25">
        <f t="shared" si="19"/>
        <v>0</v>
      </c>
      <c r="AJ33" s="25">
        <f>SUMIFS('Раздел 3'!$E:$E,'Раздел 3'!$K:$K,Свод!$AJ$14,'Раздел 3'!$H:$H,Свод!B33)</f>
        <v>0</v>
      </c>
      <c r="AK33" s="25">
        <f t="shared" si="20"/>
        <v>0</v>
      </c>
      <c r="AL33" s="25">
        <f t="shared" si="21"/>
        <v>0</v>
      </c>
      <c r="AM33" s="25">
        <f t="shared" si="31"/>
        <v>60000</v>
      </c>
      <c r="AN33" s="25">
        <f t="shared" si="22"/>
        <v>0</v>
      </c>
      <c r="AO33" s="25">
        <f>SUMIFS('Раздел 3'!$E:$E,'Раздел 3'!$K:$K,Свод!$AO$14,'Раздел 3'!$H:$H,Свод!B33)</f>
        <v>0</v>
      </c>
      <c r="AP33" s="25">
        <f t="shared" si="23"/>
        <v>0</v>
      </c>
      <c r="AQ33" s="25">
        <f t="shared" si="24"/>
        <v>0</v>
      </c>
      <c r="AR33" s="25">
        <v>50000</v>
      </c>
      <c r="AS33" s="25">
        <f t="shared" si="25"/>
        <v>0</v>
      </c>
      <c r="AT33" s="25">
        <f t="shared" si="26"/>
        <v>0</v>
      </c>
      <c r="AU33" s="45">
        <f t="shared" si="32"/>
        <v>0.11</v>
      </c>
      <c r="AV33" s="3">
        <f t="shared" si="30"/>
        <v>15</v>
      </c>
      <c r="AW33" s="3">
        <f t="shared" si="28"/>
        <v>0</v>
      </c>
    </row>
    <row r="34" spans="2:49" x14ac:dyDescent="0.25">
      <c r="B34" s="22">
        <f t="shared" si="29"/>
        <v>44562</v>
      </c>
      <c r="C34" s="25">
        <f>SUMIF('Раздел 1'!$C$9:$C$35,Свод!B34,'Раздел 1'!$D$9:$D$35)</f>
        <v>0</v>
      </c>
      <c r="D34" s="25">
        <f t="shared" si="0"/>
        <v>0</v>
      </c>
      <c r="E34" s="25">
        <f>SUMIFS('Раздел 2'!$F:$F,'Раздел 2'!$L:$L,Свод!$E$14,'Раздел 2'!$I:$I,Свод!B34)</f>
        <v>0</v>
      </c>
      <c r="F34" s="25">
        <f t="shared" si="1"/>
        <v>0</v>
      </c>
      <c r="G34" s="25">
        <f t="shared" si="2"/>
        <v>0</v>
      </c>
      <c r="H34" s="25">
        <v>45000</v>
      </c>
      <c r="I34" s="3">
        <f t="shared" si="3"/>
        <v>0</v>
      </c>
      <c r="J34" s="25">
        <f>SUMIFS('Раздел 2'!$F:$F,'Раздел 2'!$L:$L,Свод!$J$14,'Раздел 2'!$I:$I,Свод!B34)</f>
        <v>0</v>
      </c>
      <c r="K34" s="25">
        <f t="shared" si="4"/>
        <v>0</v>
      </c>
      <c r="L34" s="25">
        <f t="shared" si="5"/>
        <v>0</v>
      </c>
      <c r="M34" s="25">
        <v>45000</v>
      </c>
      <c r="N34" s="3">
        <f t="shared" si="6"/>
        <v>0</v>
      </c>
      <c r="O34" s="25">
        <f>SUMIFS('Раздел 2'!$F:$F,'Раздел 2'!$L:$L,Свод!$O$14,'Раздел 2'!$I:$I,Свод!B34)</f>
        <v>0</v>
      </c>
      <c r="P34" s="25">
        <f t="shared" si="7"/>
        <v>0</v>
      </c>
      <c r="Q34" s="25">
        <f t="shared" si="8"/>
        <v>0</v>
      </c>
      <c r="R34" s="25">
        <v>45000</v>
      </c>
      <c r="S34" s="3">
        <f t="shared" si="9"/>
        <v>0</v>
      </c>
      <c r="T34" s="25">
        <f>SUMIFS('Раздел 2'!$F:$F,'Раздел 2'!$L:$L,Свод!$T$14,'Раздел 2'!$I:$I,Свод!B34)</f>
        <v>0</v>
      </c>
      <c r="U34" s="25">
        <f t="shared" si="10"/>
        <v>0</v>
      </c>
      <c r="V34" s="25">
        <f t="shared" si="11"/>
        <v>0</v>
      </c>
      <c r="W34" s="25">
        <v>45000</v>
      </c>
      <c r="X34" s="3">
        <f t="shared" si="12"/>
        <v>0</v>
      </c>
      <c r="Y34" s="25">
        <f>SUMIFS('Раздел 2'!$F:$F,'Раздел 2'!$L:$L,Свод!$Y$14,'Раздел 2'!$I:$I,Свод!B34)</f>
        <v>0</v>
      </c>
      <c r="Z34" s="25">
        <f t="shared" si="13"/>
        <v>0</v>
      </c>
      <c r="AA34" s="25">
        <f t="shared" si="14"/>
        <v>0</v>
      </c>
      <c r="AB34" s="25">
        <v>45000</v>
      </c>
      <c r="AC34" s="3">
        <f t="shared" si="15"/>
        <v>0</v>
      </c>
      <c r="AD34" s="25">
        <f t="shared" si="16"/>
        <v>0</v>
      </c>
      <c r="AE34" s="25">
        <f>SUMIFS('Раздел 3'!$E:$E,'Раздел 3'!$K:$K,Свод!$AE$14,'Раздел 3'!$H:$H,Свод!B34)</f>
        <v>0</v>
      </c>
      <c r="AF34" s="25">
        <f t="shared" si="17"/>
        <v>0</v>
      </c>
      <c r="AG34" s="25">
        <f t="shared" si="18"/>
        <v>0</v>
      </c>
      <c r="AH34" s="25">
        <v>60000</v>
      </c>
      <c r="AI34" s="25">
        <f t="shared" si="19"/>
        <v>0</v>
      </c>
      <c r="AJ34" s="25">
        <f>SUMIFS('Раздел 3'!$E:$E,'Раздел 3'!$K:$K,Свод!$AJ$14,'Раздел 3'!$H:$H,Свод!B34)</f>
        <v>0</v>
      </c>
      <c r="AK34" s="25">
        <f t="shared" si="20"/>
        <v>0</v>
      </c>
      <c r="AL34" s="25">
        <f t="shared" si="21"/>
        <v>0</v>
      </c>
      <c r="AM34" s="25">
        <f t="shared" si="31"/>
        <v>60000</v>
      </c>
      <c r="AN34" s="25">
        <f t="shared" si="22"/>
        <v>0</v>
      </c>
      <c r="AO34" s="25">
        <f>SUMIFS('Раздел 3'!$E:$E,'Раздел 3'!$K:$K,Свод!$AO$14,'Раздел 3'!$H:$H,Свод!B34)</f>
        <v>0</v>
      </c>
      <c r="AP34" s="25">
        <f t="shared" si="23"/>
        <v>0</v>
      </c>
      <c r="AQ34" s="25">
        <f t="shared" si="24"/>
        <v>0</v>
      </c>
      <c r="AR34" s="25">
        <v>50000</v>
      </c>
      <c r="AS34" s="25">
        <f t="shared" si="25"/>
        <v>0</v>
      </c>
      <c r="AT34" s="25">
        <f t="shared" si="26"/>
        <v>0</v>
      </c>
      <c r="AU34" s="45">
        <f>$AD$9</f>
        <v>0.13500000000000001</v>
      </c>
      <c r="AV34" s="3">
        <f t="shared" si="30"/>
        <v>16</v>
      </c>
      <c r="AW34" s="3">
        <f t="shared" si="28"/>
        <v>0</v>
      </c>
    </row>
    <row r="35" spans="2:49" x14ac:dyDescent="0.25">
      <c r="B35" s="22">
        <f t="shared" si="29"/>
        <v>44593</v>
      </c>
      <c r="C35" s="25">
        <f>SUMIF('Раздел 1'!$C$9:$C$35,Свод!B35,'Раздел 1'!$D$9:$D$35)</f>
        <v>0</v>
      </c>
      <c r="D35" s="25">
        <f t="shared" si="0"/>
        <v>0</v>
      </c>
      <c r="E35" s="25">
        <f>SUMIFS('Раздел 2'!$F:$F,'Раздел 2'!$L:$L,Свод!$E$14,'Раздел 2'!$I:$I,Свод!B35)</f>
        <v>0</v>
      </c>
      <c r="F35" s="25">
        <f t="shared" si="1"/>
        <v>0</v>
      </c>
      <c r="G35" s="25">
        <f t="shared" si="2"/>
        <v>0</v>
      </c>
      <c r="H35" s="25">
        <v>45000</v>
      </c>
      <c r="I35" s="3">
        <f t="shared" si="3"/>
        <v>0</v>
      </c>
      <c r="J35" s="25">
        <f>SUMIFS('Раздел 2'!$F:$F,'Раздел 2'!$L:$L,Свод!$J$14,'Раздел 2'!$I:$I,Свод!B35)</f>
        <v>0</v>
      </c>
      <c r="K35" s="25">
        <f t="shared" si="4"/>
        <v>0</v>
      </c>
      <c r="L35" s="25">
        <f t="shared" si="5"/>
        <v>0</v>
      </c>
      <c r="M35" s="25">
        <v>45000</v>
      </c>
      <c r="N35" s="3">
        <f t="shared" si="6"/>
        <v>0</v>
      </c>
      <c r="O35" s="25">
        <f>SUMIFS('Раздел 2'!$F:$F,'Раздел 2'!$L:$L,Свод!$O$14,'Раздел 2'!$I:$I,Свод!B35)</f>
        <v>0</v>
      </c>
      <c r="P35" s="25">
        <f t="shared" si="7"/>
        <v>0</v>
      </c>
      <c r="Q35" s="25">
        <f t="shared" si="8"/>
        <v>0</v>
      </c>
      <c r="R35" s="25">
        <v>45000</v>
      </c>
      <c r="S35" s="3">
        <f t="shared" si="9"/>
        <v>0</v>
      </c>
      <c r="T35" s="25">
        <f>SUMIFS('Раздел 2'!$F:$F,'Раздел 2'!$L:$L,Свод!$T$14,'Раздел 2'!$I:$I,Свод!B35)</f>
        <v>0</v>
      </c>
      <c r="U35" s="25">
        <f t="shared" si="10"/>
        <v>0</v>
      </c>
      <c r="V35" s="25">
        <f t="shared" si="11"/>
        <v>0</v>
      </c>
      <c r="W35" s="25">
        <v>45000</v>
      </c>
      <c r="X35" s="3">
        <f t="shared" si="12"/>
        <v>0</v>
      </c>
      <c r="Y35" s="25">
        <f>SUMIFS('Раздел 2'!$F:$F,'Раздел 2'!$L:$L,Свод!$Y$14,'Раздел 2'!$I:$I,Свод!B35)</f>
        <v>0</v>
      </c>
      <c r="Z35" s="25">
        <f t="shared" si="13"/>
        <v>0</v>
      </c>
      <c r="AA35" s="25">
        <f t="shared" si="14"/>
        <v>0</v>
      </c>
      <c r="AB35" s="25">
        <v>45000</v>
      </c>
      <c r="AC35" s="3">
        <f t="shared" si="15"/>
        <v>0</v>
      </c>
      <c r="AD35" s="25">
        <f t="shared" si="16"/>
        <v>0</v>
      </c>
      <c r="AE35" s="25">
        <f>SUMIFS('Раздел 3'!$E:$E,'Раздел 3'!$K:$K,Свод!$AE$14,'Раздел 3'!$H:$H,Свод!B35)</f>
        <v>0</v>
      </c>
      <c r="AF35" s="25">
        <f t="shared" si="17"/>
        <v>0</v>
      </c>
      <c r="AG35" s="25">
        <f t="shared" si="18"/>
        <v>0</v>
      </c>
      <c r="AH35" s="25">
        <v>60000</v>
      </c>
      <c r="AI35" s="25">
        <f t="shared" si="19"/>
        <v>0</v>
      </c>
      <c r="AJ35" s="25">
        <f>SUMIFS('Раздел 3'!$E:$E,'Раздел 3'!$K:$K,Свод!$AJ$14,'Раздел 3'!$H:$H,Свод!B35)</f>
        <v>0</v>
      </c>
      <c r="AK35" s="25">
        <f t="shared" si="20"/>
        <v>0</v>
      </c>
      <c r="AL35" s="25">
        <f t="shared" si="21"/>
        <v>0</v>
      </c>
      <c r="AM35" s="25">
        <f t="shared" si="31"/>
        <v>60000</v>
      </c>
      <c r="AN35" s="25">
        <f t="shared" si="22"/>
        <v>0</v>
      </c>
      <c r="AO35" s="25">
        <f>SUMIFS('Раздел 3'!$E:$E,'Раздел 3'!$K:$K,Свод!$AO$14,'Раздел 3'!$H:$H,Свод!B35)</f>
        <v>0</v>
      </c>
      <c r="AP35" s="25">
        <f t="shared" si="23"/>
        <v>0</v>
      </c>
      <c r="AQ35" s="25">
        <f t="shared" si="24"/>
        <v>0</v>
      </c>
      <c r="AR35" s="25">
        <v>50000</v>
      </c>
      <c r="AS35" s="25">
        <f t="shared" si="25"/>
        <v>0</v>
      </c>
      <c r="AT35" s="25">
        <f t="shared" si="26"/>
        <v>0</v>
      </c>
      <c r="AU35" s="45">
        <f t="shared" ref="AU35:AU44" si="33">$AD$9</f>
        <v>0.13500000000000001</v>
      </c>
      <c r="AV35" s="3">
        <f t="shared" si="30"/>
        <v>17</v>
      </c>
      <c r="AW35" s="3">
        <f t="shared" si="28"/>
        <v>0</v>
      </c>
    </row>
    <row r="36" spans="2:49" x14ac:dyDescent="0.25">
      <c r="B36" s="22">
        <f t="shared" si="29"/>
        <v>44621</v>
      </c>
      <c r="C36" s="25">
        <f>SUMIF('Раздел 1'!$C$9:$C$35,Свод!B36,'Раздел 1'!$D$9:$D$35)</f>
        <v>0</v>
      </c>
      <c r="D36" s="25">
        <f t="shared" si="0"/>
        <v>0</v>
      </c>
      <c r="E36" s="25">
        <f>SUMIFS('Раздел 2'!$F:$F,'Раздел 2'!$L:$L,Свод!$E$14,'Раздел 2'!$I:$I,Свод!B36)</f>
        <v>0</v>
      </c>
      <c r="F36" s="25">
        <f t="shared" si="1"/>
        <v>0</v>
      </c>
      <c r="G36" s="25">
        <f t="shared" si="2"/>
        <v>0</v>
      </c>
      <c r="H36" s="25">
        <v>45000</v>
      </c>
      <c r="I36" s="3">
        <f t="shared" si="3"/>
        <v>0</v>
      </c>
      <c r="J36" s="25">
        <f>SUMIFS('Раздел 2'!$F:$F,'Раздел 2'!$L:$L,Свод!$J$14,'Раздел 2'!$I:$I,Свод!B36)</f>
        <v>0</v>
      </c>
      <c r="K36" s="25">
        <f t="shared" si="4"/>
        <v>0</v>
      </c>
      <c r="L36" s="25">
        <f t="shared" si="5"/>
        <v>0</v>
      </c>
      <c r="M36" s="25">
        <v>45000</v>
      </c>
      <c r="N36" s="3">
        <f t="shared" si="6"/>
        <v>0</v>
      </c>
      <c r="O36" s="25">
        <f>SUMIFS('Раздел 2'!$F:$F,'Раздел 2'!$L:$L,Свод!$O$14,'Раздел 2'!$I:$I,Свод!B36)</f>
        <v>0</v>
      </c>
      <c r="P36" s="25">
        <f t="shared" si="7"/>
        <v>0</v>
      </c>
      <c r="Q36" s="25">
        <f t="shared" si="8"/>
        <v>0</v>
      </c>
      <c r="R36" s="25">
        <v>45000</v>
      </c>
      <c r="S36" s="3">
        <f t="shared" si="9"/>
        <v>0</v>
      </c>
      <c r="T36" s="25">
        <f>SUMIFS('Раздел 2'!$F:$F,'Раздел 2'!$L:$L,Свод!$T$14,'Раздел 2'!$I:$I,Свод!B36)</f>
        <v>0</v>
      </c>
      <c r="U36" s="25">
        <f t="shared" si="10"/>
        <v>0</v>
      </c>
      <c r="V36" s="25">
        <f t="shared" si="11"/>
        <v>0</v>
      </c>
      <c r="W36" s="25">
        <v>45000</v>
      </c>
      <c r="X36" s="3">
        <f t="shared" si="12"/>
        <v>0</v>
      </c>
      <c r="Y36" s="25">
        <f>SUMIFS('Раздел 2'!$F:$F,'Раздел 2'!$L:$L,Свод!$Y$14,'Раздел 2'!$I:$I,Свод!B36)</f>
        <v>0</v>
      </c>
      <c r="Z36" s="25">
        <f t="shared" si="13"/>
        <v>0</v>
      </c>
      <c r="AA36" s="25">
        <f t="shared" si="14"/>
        <v>0</v>
      </c>
      <c r="AB36" s="25">
        <v>45000</v>
      </c>
      <c r="AC36" s="3">
        <f t="shared" si="15"/>
        <v>0</v>
      </c>
      <c r="AD36" s="25">
        <f t="shared" si="16"/>
        <v>0</v>
      </c>
      <c r="AE36" s="25">
        <f>SUMIFS('Раздел 3'!$E:$E,'Раздел 3'!$K:$K,Свод!$AE$14,'Раздел 3'!$H:$H,Свод!B36)</f>
        <v>0</v>
      </c>
      <c r="AF36" s="25">
        <f t="shared" si="17"/>
        <v>0</v>
      </c>
      <c r="AG36" s="25">
        <f t="shared" si="18"/>
        <v>0</v>
      </c>
      <c r="AH36" s="25">
        <v>60000</v>
      </c>
      <c r="AI36" s="25">
        <f t="shared" si="19"/>
        <v>0</v>
      </c>
      <c r="AJ36" s="25">
        <f>SUMIFS('Раздел 3'!$E:$E,'Раздел 3'!$K:$K,Свод!$AJ$14,'Раздел 3'!$H:$H,Свод!B36)</f>
        <v>0</v>
      </c>
      <c r="AK36" s="25">
        <f t="shared" si="20"/>
        <v>0</v>
      </c>
      <c r="AL36" s="25">
        <f t="shared" si="21"/>
        <v>0</v>
      </c>
      <c r="AM36" s="25">
        <f t="shared" si="31"/>
        <v>60000</v>
      </c>
      <c r="AN36" s="25">
        <f t="shared" si="22"/>
        <v>0</v>
      </c>
      <c r="AO36" s="25">
        <f>SUMIFS('Раздел 3'!$E:$E,'Раздел 3'!$K:$K,Свод!$AO$14,'Раздел 3'!$H:$H,Свод!B36)</f>
        <v>0</v>
      </c>
      <c r="AP36" s="25">
        <f t="shared" si="23"/>
        <v>0</v>
      </c>
      <c r="AQ36" s="25">
        <f t="shared" si="24"/>
        <v>0</v>
      </c>
      <c r="AR36" s="25">
        <v>50000</v>
      </c>
      <c r="AS36" s="25">
        <f t="shared" si="25"/>
        <v>0</v>
      </c>
      <c r="AT36" s="25">
        <f t="shared" si="26"/>
        <v>0</v>
      </c>
      <c r="AU36" s="45">
        <f t="shared" si="33"/>
        <v>0.13500000000000001</v>
      </c>
      <c r="AV36" s="3">
        <f t="shared" si="30"/>
        <v>18</v>
      </c>
      <c r="AW36" s="3">
        <f t="shared" si="28"/>
        <v>0</v>
      </c>
    </row>
    <row r="37" spans="2:49" x14ac:dyDescent="0.25">
      <c r="B37" s="22">
        <f t="shared" si="29"/>
        <v>44652</v>
      </c>
      <c r="C37" s="25">
        <f>SUMIF('Раздел 1'!$C$9:$C$35,Свод!B37,'Раздел 1'!$D$9:$D$35)</f>
        <v>0</v>
      </c>
      <c r="D37" s="25">
        <f t="shared" si="0"/>
        <v>0</v>
      </c>
      <c r="E37" s="25">
        <f>SUMIFS('Раздел 2'!$F:$F,'Раздел 2'!$L:$L,Свод!$E$14,'Раздел 2'!$I:$I,Свод!B37)</f>
        <v>0</v>
      </c>
      <c r="F37" s="25">
        <f t="shared" si="1"/>
        <v>0</v>
      </c>
      <c r="G37" s="25">
        <f t="shared" si="2"/>
        <v>0</v>
      </c>
      <c r="H37" s="25">
        <v>45000</v>
      </c>
      <c r="I37" s="3">
        <f t="shared" si="3"/>
        <v>0</v>
      </c>
      <c r="J37" s="25">
        <f>SUMIFS('Раздел 2'!$F:$F,'Раздел 2'!$L:$L,Свод!$J$14,'Раздел 2'!$I:$I,Свод!B37)</f>
        <v>0</v>
      </c>
      <c r="K37" s="25">
        <f t="shared" si="4"/>
        <v>0</v>
      </c>
      <c r="L37" s="25">
        <f t="shared" si="5"/>
        <v>0</v>
      </c>
      <c r="M37" s="25">
        <v>45000</v>
      </c>
      <c r="N37" s="3">
        <f t="shared" si="6"/>
        <v>0</v>
      </c>
      <c r="O37" s="25">
        <f>SUMIFS('Раздел 2'!$F:$F,'Раздел 2'!$L:$L,Свод!$O$14,'Раздел 2'!$I:$I,Свод!B37)</f>
        <v>0</v>
      </c>
      <c r="P37" s="25">
        <f t="shared" si="7"/>
        <v>0</v>
      </c>
      <c r="Q37" s="25">
        <f t="shared" si="8"/>
        <v>0</v>
      </c>
      <c r="R37" s="25">
        <v>45000</v>
      </c>
      <c r="S37" s="3">
        <f t="shared" si="9"/>
        <v>0</v>
      </c>
      <c r="T37" s="25">
        <f>SUMIFS('Раздел 2'!$F:$F,'Раздел 2'!$L:$L,Свод!$T$14,'Раздел 2'!$I:$I,Свод!B37)</f>
        <v>0</v>
      </c>
      <c r="U37" s="25">
        <f t="shared" si="10"/>
        <v>0</v>
      </c>
      <c r="V37" s="25">
        <f t="shared" si="11"/>
        <v>0</v>
      </c>
      <c r="W37" s="25">
        <v>45000</v>
      </c>
      <c r="X37" s="3">
        <f t="shared" si="12"/>
        <v>0</v>
      </c>
      <c r="Y37" s="25">
        <f>SUMIFS('Раздел 2'!$F:$F,'Раздел 2'!$L:$L,Свод!$Y$14,'Раздел 2'!$I:$I,Свод!B37)</f>
        <v>0</v>
      </c>
      <c r="Z37" s="25">
        <f t="shared" si="13"/>
        <v>0</v>
      </c>
      <c r="AA37" s="25">
        <f t="shared" si="14"/>
        <v>0</v>
      </c>
      <c r="AB37" s="25">
        <v>45000</v>
      </c>
      <c r="AC37" s="3">
        <f t="shared" si="15"/>
        <v>0</v>
      </c>
      <c r="AD37" s="25">
        <f t="shared" si="16"/>
        <v>0</v>
      </c>
      <c r="AE37" s="25">
        <f>SUMIFS('Раздел 3'!$E:$E,'Раздел 3'!$K:$K,Свод!$AE$14,'Раздел 3'!$H:$H,Свод!B37)</f>
        <v>0</v>
      </c>
      <c r="AF37" s="25">
        <f t="shared" si="17"/>
        <v>0</v>
      </c>
      <c r="AG37" s="25">
        <f t="shared" si="18"/>
        <v>0</v>
      </c>
      <c r="AH37" s="25">
        <v>60000</v>
      </c>
      <c r="AI37" s="25">
        <f t="shared" si="19"/>
        <v>0</v>
      </c>
      <c r="AJ37" s="25">
        <f>SUMIFS('Раздел 3'!$E:$E,'Раздел 3'!$K:$K,Свод!$AJ$14,'Раздел 3'!$H:$H,Свод!B37)</f>
        <v>0</v>
      </c>
      <c r="AK37" s="25">
        <f t="shared" si="20"/>
        <v>0</v>
      </c>
      <c r="AL37" s="25">
        <f t="shared" si="21"/>
        <v>0</v>
      </c>
      <c r="AM37" s="25">
        <f t="shared" si="31"/>
        <v>60000</v>
      </c>
      <c r="AN37" s="25">
        <f t="shared" si="22"/>
        <v>0</v>
      </c>
      <c r="AO37" s="25">
        <f>SUMIFS('Раздел 3'!$E:$E,'Раздел 3'!$K:$K,Свод!$AO$14,'Раздел 3'!$H:$H,Свод!B37)</f>
        <v>0</v>
      </c>
      <c r="AP37" s="25">
        <f t="shared" si="23"/>
        <v>0</v>
      </c>
      <c r="AQ37" s="25">
        <f t="shared" si="24"/>
        <v>0</v>
      </c>
      <c r="AR37" s="25">
        <v>50000</v>
      </c>
      <c r="AS37" s="25">
        <f t="shared" si="25"/>
        <v>0</v>
      </c>
      <c r="AT37" s="25">
        <f t="shared" si="26"/>
        <v>0</v>
      </c>
      <c r="AU37" s="45">
        <f t="shared" si="33"/>
        <v>0.13500000000000001</v>
      </c>
      <c r="AV37" s="3">
        <f t="shared" si="30"/>
        <v>19</v>
      </c>
      <c r="AW37" s="3">
        <f t="shared" si="28"/>
        <v>0</v>
      </c>
    </row>
    <row r="38" spans="2:49" x14ac:dyDescent="0.25">
      <c r="B38" s="22">
        <f t="shared" si="29"/>
        <v>44682</v>
      </c>
      <c r="C38" s="25">
        <f>SUMIF('Раздел 1'!$C$9:$C$35,Свод!B38,'Раздел 1'!$D$9:$D$35)</f>
        <v>0</v>
      </c>
      <c r="D38" s="25">
        <f t="shared" si="0"/>
        <v>0</v>
      </c>
      <c r="E38" s="25">
        <f>SUMIFS('Раздел 2'!$F:$F,'Раздел 2'!$L:$L,Свод!$E$14,'Раздел 2'!$I:$I,Свод!B38)</f>
        <v>0</v>
      </c>
      <c r="F38" s="25">
        <f t="shared" si="1"/>
        <v>0</v>
      </c>
      <c r="G38" s="25">
        <f t="shared" si="2"/>
        <v>0</v>
      </c>
      <c r="H38" s="25">
        <v>45000</v>
      </c>
      <c r="I38" s="3">
        <f t="shared" si="3"/>
        <v>0</v>
      </c>
      <c r="J38" s="25">
        <f>SUMIFS('Раздел 2'!$F:$F,'Раздел 2'!$L:$L,Свод!$J$14,'Раздел 2'!$I:$I,Свод!B38)</f>
        <v>0</v>
      </c>
      <c r="K38" s="25">
        <f t="shared" si="4"/>
        <v>0</v>
      </c>
      <c r="L38" s="25">
        <f t="shared" si="5"/>
        <v>0</v>
      </c>
      <c r="M38" s="25">
        <v>45000</v>
      </c>
      <c r="N38" s="3">
        <f t="shared" si="6"/>
        <v>0</v>
      </c>
      <c r="O38" s="25">
        <f>SUMIFS('Раздел 2'!$F:$F,'Раздел 2'!$L:$L,Свод!$O$14,'Раздел 2'!$I:$I,Свод!B38)</f>
        <v>0</v>
      </c>
      <c r="P38" s="25">
        <f t="shared" si="7"/>
        <v>0</v>
      </c>
      <c r="Q38" s="25">
        <f t="shared" si="8"/>
        <v>0</v>
      </c>
      <c r="R38" s="25">
        <v>45000</v>
      </c>
      <c r="S38" s="3">
        <f t="shared" si="9"/>
        <v>0</v>
      </c>
      <c r="T38" s="25">
        <f>SUMIFS('Раздел 2'!$F:$F,'Раздел 2'!$L:$L,Свод!$T$14,'Раздел 2'!$I:$I,Свод!B38)</f>
        <v>0</v>
      </c>
      <c r="U38" s="25">
        <f t="shared" si="10"/>
        <v>0</v>
      </c>
      <c r="V38" s="25">
        <f t="shared" si="11"/>
        <v>0</v>
      </c>
      <c r="W38" s="25">
        <v>45000</v>
      </c>
      <c r="X38" s="3">
        <f t="shared" si="12"/>
        <v>0</v>
      </c>
      <c r="Y38" s="25">
        <f>SUMIFS('Раздел 2'!$F:$F,'Раздел 2'!$L:$L,Свод!$Y$14,'Раздел 2'!$I:$I,Свод!B38)</f>
        <v>0</v>
      </c>
      <c r="Z38" s="25">
        <f t="shared" si="13"/>
        <v>0</v>
      </c>
      <c r="AA38" s="25">
        <f t="shared" si="14"/>
        <v>0</v>
      </c>
      <c r="AB38" s="25">
        <v>45000</v>
      </c>
      <c r="AC38" s="3">
        <f t="shared" si="15"/>
        <v>0</v>
      </c>
      <c r="AD38" s="25">
        <f t="shared" si="16"/>
        <v>0</v>
      </c>
      <c r="AE38" s="25">
        <f>SUMIFS('Раздел 3'!$E:$E,'Раздел 3'!$K:$K,Свод!$AE$14,'Раздел 3'!$H:$H,Свод!B38)</f>
        <v>0</v>
      </c>
      <c r="AF38" s="25">
        <f t="shared" si="17"/>
        <v>0</v>
      </c>
      <c r="AG38" s="25">
        <f t="shared" si="18"/>
        <v>0</v>
      </c>
      <c r="AH38" s="25">
        <v>60000</v>
      </c>
      <c r="AI38" s="25">
        <f t="shared" si="19"/>
        <v>0</v>
      </c>
      <c r="AJ38" s="25">
        <f>SUMIFS('Раздел 3'!$E:$E,'Раздел 3'!$K:$K,Свод!$AJ$14,'Раздел 3'!$H:$H,Свод!B38)</f>
        <v>0</v>
      </c>
      <c r="AK38" s="25">
        <f t="shared" si="20"/>
        <v>0</v>
      </c>
      <c r="AL38" s="25">
        <f t="shared" si="21"/>
        <v>0</v>
      </c>
      <c r="AM38" s="25">
        <f t="shared" si="31"/>
        <v>60000</v>
      </c>
      <c r="AN38" s="25">
        <f t="shared" si="22"/>
        <v>0</v>
      </c>
      <c r="AO38" s="25">
        <f>SUMIFS('Раздел 3'!$E:$E,'Раздел 3'!$K:$K,Свод!$AO$14,'Раздел 3'!$H:$H,Свод!B38)</f>
        <v>0</v>
      </c>
      <c r="AP38" s="25">
        <f t="shared" si="23"/>
        <v>0</v>
      </c>
      <c r="AQ38" s="25">
        <f t="shared" si="24"/>
        <v>0</v>
      </c>
      <c r="AR38" s="25">
        <v>50000</v>
      </c>
      <c r="AS38" s="25">
        <f t="shared" si="25"/>
        <v>0</v>
      </c>
      <c r="AT38" s="25">
        <f t="shared" si="26"/>
        <v>0</v>
      </c>
      <c r="AU38" s="45">
        <f t="shared" si="33"/>
        <v>0.13500000000000001</v>
      </c>
      <c r="AV38" s="3">
        <f t="shared" si="30"/>
        <v>20</v>
      </c>
      <c r="AW38" s="3">
        <f t="shared" si="28"/>
        <v>0</v>
      </c>
    </row>
    <row r="39" spans="2:49" x14ac:dyDescent="0.25">
      <c r="B39" s="22">
        <f t="shared" si="29"/>
        <v>44713</v>
      </c>
      <c r="C39" s="25">
        <f>SUMIF('Раздел 1'!$C$9:$C$35,Свод!B39,'Раздел 1'!$D$9:$D$35)</f>
        <v>0</v>
      </c>
      <c r="D39" s="25">
        <f t="shared" si="0"/>
        <v>0</v>
      </c>
      <c r="E39" s="25">
        <f>SUMIFS('Раздел 2'!$F:$F,'Раздел 2'!$L:$L,Свод!$E$14,'Раздел 2'!$I:$I,Свод!B39)</f>
        <v>0</v>
      </c>
      <c r="F39" s="25">
        <f t="shared" si="1"/>
        <v>0</v>
      </c>
      <c r="G39" s="25">
        <f t="shared" si="2"/>
        <v>0</v>
      </c>
      <c r="H39" s="25">
        <v>45000</v>
      </c>
      <c r="I39" s="3">
        <f t="shared" si="3"/>
        <v>0</v>
      </c>
      <c r="J39" s="25">
        <f>SUMIFS('Раздел 2'!$F:$F,'Раздел 2'!$L:$L,Свод!$J$14,'Раздел 2'!$I:$I,Свод!B39)</f>
        <v>0</v>
      </c>
      <c r="K39" s="25">
        <f t="shared" si="4"/>
        <v>0</v>
      </c>
      <c r="L39" s="25">
        <f t="shared" si="5"/>
        <v>0</v>
      </c>
      <c r="M39" s="25">
        <v>45000</v>
      </c>
      <c r="N39" s="3">
        <f t="shared" si="6"/>
        <v>0</v>
      </c>
      <c r="O39" s="25">
        <f>SUMIFS('Раздел 2'!$F:$F,'Раздел 2'!$L:$L,Свод!$O$14,'Раздел 2'!$I:$I,Свод!B39)</f>
        <v>0</v>
      </c>
      <c r="P39" s="25">
        <f t="shared" si="7"/>
        <v>0</v>
      </c>
      <c r="Q39" s="25">
        <f t="shared" si="8"/>
        <v>0</v>
      </c>
      <c r="R39" s="25">
        <v>45000</v>
      </c>
      <c r="S39" s="3">
        <f t="shared" si="9"/>
        <v>0</v>
      </c>
      <c r="T39" s="25">
        <f>SUMIFS('Раздел 2'!$F:$F,'Раздел 2'!$L:$L,Свод!$T$14,'Раздел 2'!$I:$I,Свод!B39)</f>
        <v>0</v>
      </c>
      <c r="U39" s="25">
        <f t="shared" si="10"/>
        <v>0</v>
      </c>
      <c r="V39" s="25">
        <f t="shared" si="11"/>
        <v>0</v>
      </c>
      <c r="W39" s="25">
        <v>45000</v>
      </c>
      <c r="X39" s="3">
        <f t="shared" si="12"/>
        <v>0</v>
      </c>
      <c r="Y39" s="25">
        <f>SUMIFS('Раздел 2'!$F:$F,'Раздел 2'!$L:$L,Свод!$Y$14,'Раздел 2'!$I:$I,Свод!B39)</f>
        <v>0</v>
      </c>
      <c r="Z39" s="25">
        <f t="shared" si="13"/>
        <v>0</v>
      </c>
      <c r="AA39" s="25">
        <f t="shared" si="14"/>
        <v>0</v>
      </c>
      <c r="AB39" s="25">
        <v>45000</v>
      </c>
      <c r="AC39" s="3">
        <f t="shared" si="15"/>
        <v>0</v>
      </c>
      <c r="AD39" s="25">
        <f t="shared" si="16"/>
        <v>0</v>
      </c>
      <c r="AE39" s="25">
        <f>SUMIFS('Раздел 3'!$E:$E,'Раздел 3'!$K:$K,Свод!$AE$14,'Раздел 3'!$H:$H,Свод!B39)</f>
        <v>0</v>
      </c>
      <c r="AF39" s="25">
        <f t="shared" si="17"/>
        <v>0</v>
      </c>
      <c r="AG39" s="25">
        <f t="shared" si="18"/>
        <v>0</v>
      </c>
      <c r="AH39" s="25">
        <v>60000</v>
      </c>
      <c r="AI39" s="25">
        <f t="shared" si="19"/>
        <v>0</v>
      </c>
      <c r="AJ39" s="25">
        <f>SUMIFS('Раздел 3'!$E:$E,'Раздел 3'!$K:$K,Свод!$AJ$14,'Раздел 3'!$H:$H,Свод!B39)</f>
        <v>0</v>
      </c>
      <c r="AK39" s="25">
        <f t="shared" si="20"/>
        <v>0</v>
      </c>
      <c r="AL39" s="25">
        <f t="shared" si="21"/>
        <v>0</v>
      </c>
      <c r="AM39" s="25">
        <f t="shared" si="31"/>
        <v>60000</v>
      </c>
      <c r="AN39" s="25">
        <f t="shared" si="22"/>
        <v>0</v>
      </c>
      <c r="AO39" s="25">
        <f>SUMIFS('Раздел 3'!$E:$E,'Раздел 3'!$K:$K,Свод!$AO$14,'Раздел 3'!$H:$H,Свод!B39)</f>
        <v>0</v>
      </c>
      <c r="AP39" s="25">
        <f t="shared" si="23"/>
        <v>0</v>
      </c>
      <c r="AQ39" s="25">
        <f t="shared" si="24"/>
        <v>0</v>
      </c>
      <c r="AR39" s="25">
        <v>50000</v>
      </c>
      <c r="AS39" s="25">
        <f t="shared" si="25"/>
        <v>0</v>
      </c>
      <c r="AT39" s="25">
        <f t="shared" si="26"/>
        <v>0</v>
      </c>
      <c r="AU39" s="45">
        <f t="shared" si="33"/>
        <v>0.13500000000000001</v>
      </c>
      <c r="AV39" s="3">
        <f t="shared" si="30"/>
        <v>21</v>
      </c>
      <c r="AW39" s="3">
        <f t="shared" si="28"/>
        <v>0</v>
      </c>
    </row>
    <row r="40" spans="2:49" x14ac:dyDescent="0.25">
      <c r="B40" s="22">
        <f t="shared" si="29"/>
        <v>44743</v>
      </c>
      <c r="C40" s="25">
        <f>SUMIF('Раздел 1'!$C$9:$C$35,Свод!B40,'Раздел 1'!$D$9:$D$35)</f>
        <v>0</v>
      </c>
      <c r="D40" s="25">
        <f t="shared" si="0"/>
        <v>0</v>
      </c>
      <c r="E40" s="25">
        <f>SUMIFS('Раздел 2'!$F:$F,'Раздел 2'!$L:$L,Свод!$E$14,'Раздел 2'!$I:$I,Свод!B40)</f>
        <v>0</v>
      </c>
      <c r="F40" s="25">
        <f t="shared" si="1"/>
        <v>0</v>
      </c>
      <c r="G40" s="25">
        <f t="shared" si="2"/>
        <v>0</v>
      </c>
      <c r="H40" s="25">
        <v>45000</v>
      </c>
      <c r="I40" s="3">
        <f t="shared" si="3"/>
        <v>0</v>
      </c>
      <c r="J40" s="25">
        <f>SUMIFS('Раздел 2'!$F:$F,'Раздел 2'!$L:$L,Свод!$J$14,'Раздел 2'!$I:$I,Свод!B40)</f>
        <v>0</v>
      </c>
      <c r="K40" s="25">
        <f t="shared" si="4"/>
        <v>0</v>
      </c>
      <c r="L40" s="25">
        <f t="shared" si="5"/>
        <v>0</v>
      </c>
      <c r="M40" s="25">
        <v>45000</v>
      </c>
      <c r="N40" s="3">
        <f t="shared" si="6"/>
        <v>0</v>
      </c>
      <c r="O40" s="25">
        <f>SUMIFS('Раздел 2'!$F:$F,'Раздел 2'!$L:$L,Свод!$O$14,'Раздел 2'!$I:$I,Свод!B40)</f>
        <v>0</v>
      </c>
      <c r="P40" s="25">
        <f t="shared" si="7"/>
        <v>0</v>
      </c>
      <c r="Q40" s="25">
        <f t="shared" si="8"/>
        <v>0</v>
      </c>
      <c r="R40" s="25">
        <v>45000</v>
      </c>
      <c r="S40" s="3">
        <f t="shared" si="9"/>
        <v>0</v>
      </c>
      <c r="T40" s="25">
        <f>SUMIFS('Раздел 2'!$F:$F,'Раздел 2'!$L:$L,Свод!$T$14,'Раздел 2'!$I:$I,Свод!B40)</f>
        <v>0</v>
      </c>
      <c r="U40" s="25">
        <f t="shared" si="10"/>
        <v>0</v>
      </c>
      <c r="V40" s="25">
        <f t="shared" si="11"/>
        <v>0</v>
      </c>
      <c r="W40" s="25">
        <v>45000</v>
      </c>
      <c r="X40" s="3">
        <f t="shared" si="12"/>
        <v>0</v>
      </c>
      <c r="Y40" s="25">
        <f>SUMIFS('Раздел 2'!$F:$F,'Раздел 2'!$L:$L,Свод!$Y$14,'Раздел 2'!$I:$I,Свод!B40)</f>
        <v>0</v>
      </c>
      <c r="Z40" s="25">
        <f t="shared" si="13"/>
        <v>0</v>
      </c>
      <c r="AA40" s="25">
        <f t="shared" si="14"/>
        <v>0</v>
      </c>
      <c r="AB40" s="25">
        <v>45000</v>
      </c>
      <c r="AC40" s="3">
        <f t="shared" si="15"/>
        <v>0</v>
      </c>
      <c r="AD40" s="25">
        <f t="shared" si="16"/>
        <v>0</v>
      </c>
      <c r="AE40" s="25">
        <f>SUMIFS('Раздел 3'!$E:$E,'Раздел 3'!$K:$K,Свод!$AE$14,'Раздел 3'!$H:$H,Свод!B40)</f>
        <v>0</v>
      </c>
      <c r="AF40" s="25">
        <f t="shared" si="17"/>
        <v>0</v>
      </c>
      <c r="AG40" s="25">
        <f t="shared" si="18"/>
        <v>0</v>
      </c>
      <c r="AH40" s="25">
        <v>60000</v>
      </c>
      <c r="AI40" s="25">
        <f t="shared" si="19"/>
        <v>0</v>
      </c>
      <c r="AJ40" s="25">
        <f>SUMIFS('Раздел 3'!$E:$E,'Раздел 3'!$K:$K,Свод!$AJ$14,'Раздел 3'!$H:$H,Свод!B40)</f>
        <v>0</v>
      </c>
      <c r="AK40" s="25">
        <f t="shared" si="20"/>
        <v>0</v>
      </c>
      <c r="AL40" s="25">
        <f t="shared" si="21"/>
        <v>0</v>
      </c>
      <c r="AM40" s="25">
        <f t="shared" si="31"/>
        <v>60000</v>
      </c>
      <c r="AN40" s="25">
        <f t="shared" si="22"/>
        <v>0</v>
      </c>
      <c r="AO40" s="25">
        <f>SUMIFS('Раздел 3'!$E:$E,'Раздел 3'!$K:$K,Свод!$AO$14,'Раздел 3'!$H:$H,Свод!B40)</f>
        <v>0</v>
      </c>
      <c r="AP40" s="25">
        <f t="shared" si="23"/>
        <v>0</v>
      </c>
      <c r="AQ40" s="25">
        <f t="shared" si="24"/>
        <v>0</v>
      </c>
      <c r="AR40" s="25">
        <v>50000</v>
      </c>
      <c r="AS40" s="25">
        <f t="shared" si="25"/>
        <v>0</v>
      </c>
      <c r="AT40" s="25">
        <f t="shared" si="26"/>
        <v>0</v>
      </c>
      <c r="AU40" s="45">
        <f t="shared" si="33"/>
        <v>0.13500000000000001</v>
      </c>
      <c r="AV40" s="3">
        <f t="shared" si="30"/>
        <v>22</v>
      </c>
      <c r="AW40" s="3">
        <f t="shared" si="28"/>
        <v>0</v>
      </c>
    </row>
    <row r="41" spans="2:49" x14ac:dyDescent="0.25">
      <c r="B41" s="22">
        <f t="shared" si="29"/>
        <v>44774</v>
      </c>
      <c r="C41" s="25">
        <f>SUMIF('Раздел 1'!$C$9:$C$35,Свод!B41,'Раздел 1'!$D$9:$D$35)</f>
        <v>0</v>
      </c>
      <c r="D41" s="25">
        <f t="shared" si="0"/>
        <v>0</v>
      </c>
      <c r="E41" s="25">
        <f>SUMIFS('Раздел 2'!$F:$F,'Раздел 2'!$L:$L,Свод!$E$14,'Раздел 2'!$I:$I,Свод!B41)</f>
        <v>0</v>
      </c>
      <c r="F41" s="25">
        <f t="shared" si="1"/>
        <v>0</v>
      </c>
      <c r="G41" s="25">
        <f t="shared" si="2"/>
        <v>0</v>
      </c>
      <c r="H41" s="25">
        <v>45000</v>
      </c>
      <c r="I41" s="3">
        <f t="shared" si="3"/>
        <v>0</v>
      </c>
      <c r="J41" s="25">
        <f>SUMIFS('Раздел 2'!$F:$F,'Раздел 2'!$L:$L,Свод!$J$14,'Раздел 2'!$I:$I,Свод!B41)</f>
        <v>0</v>
      </c>
      <c r="K41" s="25">
        <f t="shared" si="4"/>
        <v>0</v>
      </c>
      <c r="L41" s="25">
        <f t="shared" si="5"/>
        <v>0</v>
      </c>
      <c r="M41" s="25">
        <v>45000</v>
      </c>
      <c r="N41" s="3">
        <f t="shared" si="6"/>
        <v>0</v>
      </c>
      <c r="O41" s="25">
        <f>SUMIFS('Раздел 2'!$F:$F,'Раздел 2'!$L:$L,Свод!$O$14,'Раздел 2'!$I:$I,Свод!B41)</f>
        <v>0</v>
      </c>
      <c r="P41" s="25">
        <f t="shared" si="7"/>
        <v>0</v>
      </c>
      <c r="Q41" s="25">
        <f t="shared" si="8"/>
        <v>0</v>
      </c>
      <c r="R41" s="25">
        <v>45000</v>
      </c>
      <c r="S41" s="3">
        <f t="shared" si="9"/>
        <v>0</v>
      </c>
      <c r="T41" s="25">
        <f>SUMIFS('Раздел 2'!$F:$F,'Раздел 2'!$L:$L,Свод!$T$14,'Раздел 2'!$I:$I,Свод!B41)</f>
        <v>0</v>
      </c>
      <c r="U41" s="25">
        <f t="shared" si="10"/>
        <v>0</v>
      </c>
      <c r="V41" s="25">
        <f t="shared" si="11"/>
        <v>0</v>
      </c>
      <c r="W41" s="25">
        <v>45000</v>
      </c>
      <c r="X41" s="3">
        <f t="shared" si="12"/>
        <v>0</v>
      </c>
      <c r="Y41" s="25">
        <f>SUMIFS('Раздел 2'!$F:$F,'Раздел 2'!$L:$L,Свод!$Y$14,'Раздел 2'!$I:$I,Свод!B41)</f>
        <v>0</v>
      </c>
      <c r="Z41" s="25">
        <f t="shared" si="13"/>
        <v>0</v>
      </c>
      <c r="AA41" s="25">
        <f t="shared" si="14"/>
        <v>0</v>
      </c>
      <c r="AB41" s="25">
        <v>45000</v>
      </c>
      <c r="AC41" s="3">
        <f t="shared" si="15"/>
        <v>0</v>
      </c>
      <c r="AD41" s="25">
        <f t="shared" si="16"/>
        <v>0</v>
      </c>
      <c r="AE41" s="25">
        <f>SUMIFS('Раздел 3'!$E:$E,'Раздел 3'!$K:$K,Свод!$AE$14,'Раздел 3'!$H:$H,Свод!B41)</f>
        <v>0</v>
      </c>
      <c r="AF41" s="25">
        <f t="shared" si="17"/>
        <v>0</v>
      </c>
      <c r="AG41" s="25">
        <f t="shared" si="18"/>
        <v>0</v>
      </c>
      <c r="AH41" s="25">
        <v>60000</v>
      </c>
      <c r="AI41" s="25">
        <f t="shared" si="19"/>
        <v>0</v>
      </c>
      <c r="AJ41" s="25">
        <f>SUMIFS('Раздел 3'!$E:$E,'Раздел 3'!$K:$K,Свод!$AJ$14,'Раздел 3'!$H:$H,Свод!B41)</f>
        <v>0</v>
      </c>
      <c r="AK41" s="25">
        <f t="shared" si="20"/>
        <v>0</v>
      </c>
      <c r="AL41" s="25">
        <f t="shared" si="21"/>
        <v>0</v>
      </c>
      <c r="AM41" s="25">
        <f t="shared" si="31"/>
        <v>60000</v>
      </c>
      <c r="AN41" s="25">
        <f t="shared" si="22"/>
        <v>0</v>
      </c>
      <c r="AO41" s="25">
        <f>SUMIFS('Раздел 3'!$E:$E,'Раздел 3'!$K:$K,Свод!$AO$14,'Раздел 3'!$H:$H,Свод!B41)</f>
        <v>0</v>
      </c>
      <c r="AP41" s="25">
        <f t="shared" si="23"/>
        <v>0</v>
      </c>
      <c r="AQ41" s="25">
        <f t="shared" si="24"/>
        <v>0</v>
      </c>
      <c r="AR41" s="25">
        <v>50000</v>
      </c>
      <c r="AS41" s="25">
        <f t="shared" si="25"/>
        <v>0</v>
      </c>
      <c r="AT41" s="25">
        <f t="shared" si="26"/>
        <v>0</v>
      </c>
      <c r="AU41" s="45">
        <f t="shared" si="33"/>
        <v>0.13500000000000001</v>
      </c>
      <c r="AV41" s="3">
        <f t="shared" si="30"/>
        <v>23</v>
      </c>
      <c r="AW41" s="3">
        <f t="shared" si="28"/>
        <v>0</v>
      </c>
    </row>
    <row r="42" spans="2:49" x14ac:dyDescent="0.25">
      <c r="B42" s="22">
        <f t="shared" si="29"/>
        <v>44805</v>
      </c>
      <c r="C42" s="25">
        <f>SUMIF('Раздел 1'!$C$9:$C$35,Свод!B42,'Раздел 1'!$D$9:$D$35)</f>
        <v>0</v>
      </c>
      <c r="D42" s="25">
        <f t="shared" si="0"/>
        <v>0</v>
      </c>
      <c r="E42" s="25">
        <f>SUMIFS('Раздел 2'!$F:$F,'Раздел 2'!$L:$L,Свод!$E$14,'Раздел 2'!$I:$I,Свод!B42)</f>
        <v>0</v>
      </c>
      <c r="F42" s="25">
        <f t="shared" si="1"/>
        <v>0</v>
      </c>
      <c r="G42" s="25">
        <f t="shared" si="2"/>
        <v>0</v>
      </c>
      <c r="H42" s="25">
        <v>45000</v>
      </c>
      <c r="I42" s="3">
        <f t="shared" si="3"/>
        <v>0</v>
      </c>
      <c r="J42" s="25">
        <f>SUMIFS('Раздел 2'!$F:$F,'Раздел 2'!$L:$L,Свод!$J$14,'Раздел 2'!$I:$I,Свод!B42)</f>
        <v>0</v>
      </c>
      <c r="K42" s="25">
        <f t="shared" si="4"/>
        <v>0</v>
      </c>
      <c r="L42" s="25">
        <f t="shared" si="5"/>
        <v>0</v>
      </c>
      <c r="M42" s="25">
        <v>45000</v>
      </c>
      <c r="N42" s="3">
        <f t="shared" si="6"/>
        <v>0</v>
      </c>
      <c r="O42" s="25">
        <f>SUMIFS('Раздел 2'!$F:$F,'Раздел 2'!$L:$L,Свод!$O$14,'Раздел 2'!$I:$I,Свод!B42)</f>
        <v>0</v>
      </c>
      <c r="P42" s="25">
        <f t="shared" si="7"/>
        <v>0</v>
      </c>
      <c r="Q42" s="25">
        <f t="shared" si="8"/>
        <v>0</v>
      </c>
      <c r="R42" s="25">
        <v>45000</v>
      </c>
      <c r="S42" s="3">
        <f t="shared" si="9"/>
        <v>0</v>
      </c>
      <c r="T42" s="25">
        <f>SUMIFS('Раздел 2'!$F:$F,'Раздел 2'!$L:$L,Свод!$T$14,'Раздел 2'!$I:$I,Свод!B42)</f>
        <v>0</v>
      </c>
      <c r="U42" s="25">
        <f t="shared" si="10"/>
        <v>0</v>
      </c>
      <c r="V42" s="25">
        <f t="shared" si="11"/>
        <v>0</v>
      </c>
      <c r="W42" s="25">
        <v>45000</v>
      </c>
      <c r="X42" s="3">
        <f t="shared" si="12"/>
        <v>0</v>
      </c>
      <c r="Y42" s="25">
        <f>SUMIFS('Раздел 2'!$F:$F,'Раздел 2'!$L:$L,Свод!$Y$14,'Раздел 2'!$I:$I,Свод!B42)</f>
        <v>0</v>
      </c>
      <c r="Z42" s="25">
        <f t="shared" si="13"/>
        <v>0</v>
      </c>
      <c r="AA42" s="25">
        <f t="shared" si="14"/>
        <v>0</v>
      </c>
      <c r="AB42" s="25">
        <v>45000</v>
      </c>
      <c r="AC42" s="3">
        <f t="shared" si="15"/>
        <v>0</v>
      </c>
      <c r="AD42" s="25">
        <f t="shared" si="16"/>
        <v>0</v>
      </c>
      <c r="AE42" s="25">
        <f>SUMIFS('Раздел 3'!$E:$E,'Раздел 3'!$K:$K,Свод!$AE$14,'Раздел 3'!$H:$H,Свод!B42)</f>
        <v>0</v>
      </c>
      <c r="AF42" s="25">
        <f t="shared" si="17"/>
        <v>0</v>
      </c>
      <c r="AG42" s="25">
        <f t="shared" si="18"/>
        <v>0</v>
      </c>
      <c r="AH42" s="25">
        <v>60000</v>
      </c>
      <c r="AI42" s="25">
        <f t="shared" si="19"/>
        <v>0</v>
      </c>
      <c r="AJ42" s="25">
        <f>SUMIFS('Раздел 3'!$E:$E,'Раздел 3'!$K:$K,Свод!$AJ$14,'Раздел 3'!$H:$H,Свод!B42)</f>
        <v>0</v>
      </c>
      <c r="AK42" s="25">
        <f t="shared" si="20"/>
        <v>0</v>
      </c>
      <c r="AL42" s="25">
        <f t="shared" si="21"/>
        <v>0</v>
      </c>
      <c r="AM42" s="25">
        <f t="shared" si="31"/>
        <v>60000</v>
      </c>
      <c r="AN42" s="25">
        <f t="shared" si="22"/>
        <v>0</v>
      </c>
      <c r="AO42" s="25">
        <f>SUMIFS('Раздел 3'!$E:$E,'Раздел 3'!$K:$K,Свод!$AO$14,'Раздел 3'!$H:$H,Свод!B42)</f>
        <v>0</v>
      </c>
      <c r="AP42" s="25">
        <f t="shared" si="23"/>
        <v>0</v>
      </c>
      <c r="AQ42" s="25">
        <f t="shared" si="24"/>
        <v>0</v>
      </c>
      <c r="AR42" s="25">
        <v>50000</v>
      </c>
      <c r="AS42" s="25">
        <f t="shared" si="25"/>
        <v>0</v>
      </c>
      <c r="AT42" s="25">
        <f t="shared" si="26"/>
        <v>0</v>
      </c>
      <c r="AU42" s="45">
        <f t="shared" si="33"/>
        <v>0.13500000000000001</v>
      </c>
      <c r="AV42" s="3">
        <f t="shared" si="30"/>
        <v>24</v>
      </c>
      <c r="AW42" s="3">
        <f t="shared" si="28"/>
        <v>0</v>
      </c>
    </row>
    <row r="43" spans="2:49" x14ac:dyDescent="0.25">
      <c r="B43" s="22">
        <f t="shared" si="29"/>
        <v>44835</v>
      </c>
      <c r="C43" s="25">
        <f>SUMIF('Раздел 1'!$C$9:$C$35,Свод!B43,'Раздел 1'!$D$9:$D$35)</f>
        <v>0</v>
      </c>
      <c r="D43" s="25">
        <f t="shared" si="0"/>
        <v>0</v>
      </c>
      <c r="E43" s="25">
        <f>SUMIFS('Раздел 2'!$F:$F,'Раздел 2'!$L:$L,Свод!$E$14,'Раздел 2'!$I:$I,Свод!B43)</f>
        <v>0</v>
      </c>
      <c r="F43" s="25">
        <f t="shared" si="1"/>
        <v>0</v>
      </c>
      <c r="G43" s="25">
        <f t="shared" si="2"/>
        <v>0</v>
      </c>
      <c r="H43" s="25">
        <v>45000</v>
      </c>
      <c r="I43" s="3">
        <f t="shared" si="3"/>
        <v>0</v>
      </c>
      <c r="J43" s="25">
        <f>SUMIFS('Раздел 2'!$F:$F,'Раздел 2'!$L:$L,Свод!$J$14,'Раздел 2'!$I:$I,Свод!B43)</f>
        <v>0</v>
      </c>
      <c r="K43" s="25">
        <f t="shared" si="4"/>
        <v>0</v>
      </c>
      <c r="L43" s="25">
        <f t="shared" si="5"/>
        <v>0</v>
      </c>
      <c r="M43" s="25">
        <v>45000</v>
      </c>
      <c r="N43" s="3">
        <f t="shared" si="6"/>
        <v>0</v>
      </c>
      <c r="O43" s="25">
        <f>SUMIFS('Раздел 2'!$F:$F,'Раздел 2'!$L:$L,Свод!$O$14,'Раздел 2'!$I:$I,Свод!B43)</f>
        <v>0</v>
      </c>
      <c r="P43" s="25">
        <f t="shared" si="7"/>
        <v>0</v>
      </c>
      <c r="Q43" s="25">
        <f t="shared" si="8"/>
        <v>0</v>
      </c>
      <c r="R43" s="25">
        <v>45000</v>
      </c>
      <c r="S43" s="3">
        <f t="shared" si="9"/>
        <v>0</v>
      </c>
      <c r="T43" s="25">
        <f>SUMIFS('Раздел 2'!$F:$F,'Раздел 2'!$L:$L,Свод!$T$14,'Раздел 2'!$I:$I,Свод!B43)</f>
        <v>0</v>
      </c>
      <c r="U43" s="25">
        <f t="shared" si="10"/>
        <v>0</v>
      </c>
      <c r="V43" s="25">
        <f t="shared" si="11"/>
        <v>0</v>
      </c>
      <c r="W43" s="25">
        <v>45000</v>
      </c>
      <c r="X43" s="3">
        <f t="shared" si="12"/>
        <v>0</v>
      </c>
      <c r="Y43" s="25">
        <f>SUMIFS('Раздел 2'!$F:$F,'Раздел 2'!$L:$L,Свод!$Y$14,'Раздел 2'!$I:$I,Свод!B43)</f>
        <v>0</v>
      </c>
      <c r="Z43" s="25">
        <f t="shared" si="13"/>
        <v>0</v>
      </c>
      <c r="AA43" s="25">
        <f t="shared" si="14"/>
        <v>0</v>
      </c>
      <c r="AB43" s="25">
        <v>45000</v>
      </c>
      <c r="AC43" s="3">
        <f t="shared" si="15"/>
        <v>0</v>
      </c>
      <c r="AD43" s="25">
        <f t="shared" si="16"/>
        <v>0</v>
      </c>
      <c r="AE43" s="25">
        <f>SUMIFS('Раздел 3'!$E:$E,'Раздел 3'!$K:$K,Свод!$AE$14,'Раздел 3'!$H:$H,Свод!B43)</f>
        <v>0</v>
      </c>
      <c r="AF43" s="25">
        <f t="shared" si="17"/>
        <v>0</v>
      </c>
      <c r="AG43" s="25">
        <f t="shared" si="18"/>
        <v>0</v>
      </c>
      <c r="AH43" s="25">
        <v>60000</v>
      </c>
      <c r="AI43" s="25">
        <f t="shared" si="19"/>
        <v>0</v>
      </c>
      <c r="AJ43" s="25">
        <f>SUMIFS('Раздел 3'!$E:$E,'Раздел 3'!$K:$K,Свод!$AJ$14,'Раздел 3'!$H:$H,Свод!B43)</f>
        <v>0</v>
      </c>
      <c r="AK43" s="25">
        <f t="shared" si="20"/>
        <v>0</v>
      </c>
      <c r="AL43" s="25">
        <f t="shared" si="21"/>
        <v>0</v>
      </c>
      <c r="AM43" s="25">
        <f t="shared" si="31"/>
        <v>60000</v>
      </c>
      <c r="AN43" s="25">
        <f t="shared" si="22"/>
        <v>0</v>
      </c>
      <c r="AO43" s="25">
        <f>SUMIFS('Раздел 3'!$E:$E,'Раздел 3'!$K:$K,Свод!$AO$14,'Раздел 3'!$H:$H,Свод!B43)</f>
        <v>0</v>
      </c>
      <c r="AP43" s="25">
        <f t="shared" si="23"/>
        <v>0</v>
      </c>
      <c r="AQ43" s="25">
        <f t="shared" si="24"/>
        <v>0</v>
      </c>
      <c r="AR43" s="25">
        <v>50000</v>
      </c>
      <c r="AS43" s="25">
        <f t="shared" si="25"/>
        <v>0</v>
      </c>
      <c r="AT43" s="25">
        <f t="shared" si="26"/>
        <v>0</v>
      </c>
      <c r="AU43" s="45">
        <f t="shared" si="33"/>
        <v>0.13500000000000001</v>
      </c>
      <c r="AV43" s="3">
        <f t="shared" si="30"/>
        <v>25</v>
      </c>
      <c r="AW43" s="3">
        <f t="shared" si="28"/>
        <v>0</v>
      </c>
    </row>
    <row r="44" spans="2:49" x14ac:dyDescent="0.25">
      <c r="B44" s="22">
        <f t="shared" si="29"/>
        <v>44866</v>
      </c>
      <c r="C44" s="25">
        <f>SUMIF('Раздел 1'!$C$9:$C$35,Свод!B44,'Раздел 1'!$D$9:$D$35)</f>
        <v>0</v>
      </c>
      <c r="D44" s="25">
        <f t="shared" si="0"/>
        <v>0</v>
      </c>
      <c r="E44" s="25">
        <f>SUMIFS('Раздел 2'!$F:$F,'Раздел 2'!$L:$L,Свод!$E$14,'Раздел 2'!$I:$I,Свод!B44)</f>
        <v>0</v>
      </c>
      <c r="F44" s="25">
        <f t="shared" si="1"/>
        <v>0</v>
      </c>
      <c r="G44" s="25">
        <f t="shared" si="2"/>
        <v>0</v>
      </c>
      <c r="H44" s="25">
        <v>45000</v>
      </c>
      <c r="I44" s="3">
        <f t="shared" si="3"/>
        <v>0</v>
      </c>
      <c r="J44" s="25">
        <f>SUMIFS('Раздел 2'!$F:$F,'Раздел 2'!$L:$L,Свод!$J$14,'Раздел 2'!$I:$I,Свод!B44)</f>
        <v>0</v>
      </c>
      <c r="K44" s="25">
        <f t="shared" si="4"/>
        <v>0</v>
      </c>
      <c r="L44" s="25">
        <f t="shared" si="5"/>
        <v>0</v>
      </c>
      <c r="M44" s="25">
        <v>45000</v>
      </c>
      <c r="N44" s="3">
        <f t="shared" si="6"/>
        <v>0</v>
      </c>
      <c r="O44" s="25">
        <f>SUMIFS('Раздел 2'!$F:$F,'Раздел 2'!$L:$L,Свод!$O$14,'Раздел 2'!$I:$I,Свод!B44)</f>
        <v>0</v>
      </c>
      <c r="P44" s="25">
        <f t="shared" si="7"/>
        <v>0</v>
      </c>
      <c r="Q44" s="25">
        <f t="shared" si="8"/>
        <v>0</v>
      </c>
      <c r="R44" s="25">
        <v>45000</v>
      </c>
      <c r="S44" s="3">
        <f t="shared" si="9"/>
        <v>0</v>
      </c>
      <c r="T44" s="25">
        <f>SUMIFS('Раздел 2'!$F:$F,'Раздел 2'!$L:$L,Свод!$T$14,'Раздел 2'!$I:$I,Свод!B44)</f>
        <v>0</v>
      </c>
      <c r="U44" s="25">
        <f t="shared" si="10"/>
        <v>0</v>
      </c>
      <c r="V44" s="25">
        <f t="shared" si="11"/>
        <v>0</v>
      </c>
      <c r="W44" s="25">
        <v>45000</v>
      </c>
      <c r="X44" s="3">
        <f t="shared" si="12"/>
        <v>0</v>
      </c>
      <c r="Y44" s="25">
        <f>SUMIFS('Раздел 2'!$F:$F,'Раздел 2'!$L:$L,Свод!$Y$14,'Раздел 2'!$I:$I,Свод!B44)</f>
        <v>0</v>
      </c>
      <c r="Z44" s="25">
        <f t="shared" si="13"/>
        <v>0</v>
      </c>
      <c r="AA44" s="25">
        <f t="shared" si="14"/>
        <v>0</v>
      </c>
      <c r="AB44" s="25">
        <v>45000</v>
      </c>
      <c r="AC44" s="3">
        <f t="shared" si="15"/>
        <v>0</v>
      </c>
      <c r="AD44" s="25">
        <f t="shared" si="16"/>
        <v>0</v>
      </c>
      <c r="AE44" s="25">
        <f>SUMIFS('Раздел 3'!$E:$E,'Раздел 3'!$K:$K,Свод!$AE$14,'Раздел 3'!$H:$H,Свод!B44)</f>
        <v>0</v>
      </c>
      <c r="AF44" s="25">
        <f t="shared" si="17"/>
        <v>0</v>
      </c>
      <c r="AG44" s="25">
        <f t="shared" si="18"/>
        <v>0</v>
      </c>
      <c r="AH44" s="25">
        <v>60000</v>
      </c>
      <c r="AI44" s="25">
        <f t="shared" si="19"/>
        <v>0</v>
      </c>
      <c r="AJ44" s="25">
        <f>SUMIFS('Раздел 3'!$E:$E,'Раздел 3'!$K:$K,Свод!$AJ$14,'Раздел 3'!$H:$H,Свод!B44)</f>
        <v>0</v>
      </c>
      <c r="AK44" s="25">
        <f t="shared" si="20"/>
        <v>0</v>
      </c>
      <c r="AL44" s="25">
        <f t="shared" si="21"/>
        <v>0</v>
      </c>
      <c r="AM44" s="25">
        <f t="shared" si="31"/>
        <v>60000</v>
      </c>
      <c r="AN44" s="25">
        <f t="shared" si="22"/>
        <v>0</v>
      </c>
      <c r="AO44" s="25">
        <f>SUMIFS('Раздел 3'!$E:$E,'Раздел 3'!$K:$K,Свод!$AO$14,'Раздел 3'!$H:$H,Свод!B44)</f>
        <v>0</v>
      </c>
      <c r="AP44" s="25">
        <f t="shared" si="23"/>
        <v>0</v>
      </c>
      <c r="AQ44" s="25">
        <f t="shared" si="24"/>
        <v>0</v>
      </c>
      <c r="AR44" s="25">
        <v>50000</v>
      </c>
      <c r="AS44" s="25">
        <f t="shared" si="25"/>
        <v>0</v>
      </c>
      <c r="AT44" s="25">
        <f t="shared" si="26"/>
        <v>0</v>
      </c>
      <c r="AU44" s="45">
        <f t="shared" si="33"/>
        <v>0.13500000000000001</v>
      </c>
      <c r="AV44" s="3">
        <f t="shared" si="30"/>
        <v>26</v>
      </c>
      <c r="AW44" s="3">
        <f t="shared" si="28"/>
        <v>0</v>
      </c>
    </row>
    <row r="45" spans="2:49" x14ac:dyDescent="0.25">
      <c r="B45" s="22">
        <f t="shared" si="29"/>
        <v>44896</v>
      </c>
      <c r="C45" s="25">
        <f>SUMIF('Раздел 1'!$C$9:$C$35,Свод!B45,'Раздел 1'!$D$9:$D$35)</f>
        <v>0</v>
      </c>
      <c r="D45" s="25">
        <f t="shared" si="0"/>
        <v>0</v>
      </c>
      <c r="E45" s="25">
        <f>SUMIFS('Раздел 2'!$F:$F,'Раздел 2'!$L:$L,Свод!$E$14,'Раздел 2'!$I:$I,Свод!B45)</f>
        <v>0</v>
      </c>
      <c r="F45" s="25">
        <f t="shared" si="1"/>
        <v>0</v>
      </c>
      <c r="G45" s="25">
        <f t="shared" si="2"/>
        <v>0</v>
      </c>
      <c r="H45" s="25">
        <v>45000</v>
      </c>
      <c r="I45" s="3">
        <f t="shared" si="3"/>
        <v>0</v>
      </c>
      <c r="J45" s="25">
        <f>SUMIFS('Раздел 2'!$F:$F,'Раздел 2'!$L:$L,Свод!$J$14,'Раздел 2'!$I:$I,Свод!B45)</f>
        <v>0</v>
      </c>
      <c r="K45" s="25">
        <f t="shared" si="4"/>
        <v>0</v>
      </c>
      <c r="L45" s="25">
        <f t="shared" si="5"/>
        <v>0</v>
      </c>
      <c r="M45" s="25">
        <v>45000</v>
      </c>
      <c r="N45" s="3">
        <f t="shared" si="6"/>
        <v>0</v>
      </c>
      <c r="O45" s="25">
        <f>SUMIFS('Раздел 2'!$F:$F,'Раздел 2'!$L:$L,Свод!$O$14,'Раздел 2'!$I:$I,Свод!B45)</f>
        <v>0</v>
      </c>
      <c r="P45" s="25">
        <f t="shared" si="7"/>
        <v>0</v>
      </c>
      <c r="Q45" s="25">
        <f t="shared" si="8"/>
        <v>0</v>
      </c>
      <c r="R45" s="25">
        <v>45000</v>
      </c>
      <c r="S45" s="3">
        <f t="shared" si="9"/>
        <v>0</v>
      </c>
      <c r="T45" s="25">
        <f>SUMIFS('Раздел 2'!$F:$F,'Раздел 2'!$L:$L,Свод!$T$14,'Раздел 2'!$I:$I,Свод!B45)</f>
        <v>0</v>
      </c>
      <c r="U45" s="25">
        <f t="shared" si="10"/>
        <v>0</v>
      </c>
      <c r="V45" s="25">
        <f t="shared" si="11"/>
        <v>0</v>
      </c>
      <c r="W45" s="25">
        <v>45000</v>
      </c>
      <c r="X45" s="3">
        <f t="shared" si="12"/>
        <v>0</v>
      </c>
      <c r="Y45" s="25">
        <f>SUMIFS('Раздел 2'!$F:$F,'Раздел 2'!$L:$L,Свод!$Y$14,'Раздел 2'!$I:$I,Свод!B45)</f>
        <v>0</v>
      </c>
      <c r="Z45" s="25">
        <f t="shared" si="13"/>
        <v>0</v>
      </c>
      <c r="AA45" s="25">
        <f t="shared" si="14"/>
        <v>0</v>
      </c>
      <c r="AB45" s="25">
        <v>45000</v>
      </c>
      <c r="AC45" s="3">
        <f t="shared" si="15"/>
        <v>0</v>
      </c>
      <c r="AD45" s="25">
        <f t="shared" si="16"/>
        <v>0</v>
      </c>
      <c r="AE45" s="25">
        <f>SUMIFS('Раздел 3'!$E:$E,'Раздел 3'!$K:$K,Свод!$AE$14,'Раздел 3'!$H:$H,Свод!B45)</f>
        <v>0</v>
      </c>
      <c r="AF45" s="25">
        <f t="shared" si="17"/>
        <v>0</v>
      </c>
      <c r="AG45" s="25">
        <f t="shared" si="18"/>
        <v>0</v>
      </c>
      <c r="AH45" s="25">
        <v>60000</v>
      </c>
      <c r="AI45" s="25">
        <f t="shared" si="19"/>
        <v>0</v>
      </c>
      <c r="AJ45" s="25">
        <f>SUMIFS('Раздел 3'!$E:$E,'Раздел 3'!$K:$K,Свод!$AJ$14,'Раздел 3'!$H:$H,Свод!B45)</f>
        <v>0</v>
      </c>
      <c r="AK45" s="25">
        <f t="shared" si="20"/>
        <v>0</v>
      </c>
      <c r="AL45" s="25">
        <f t="shared" si="21"/>
        <v>0</v>
      </c>
      <c r="AM45" s="25">
        <f t="shared" si="31"/>
        <v>60000</v>
      </c>
      <c r="AN45" s="25">
        <f t="shared" si="22"/>
        <v>0</v>
      </c>
      <c r="AO45" s="25">
        <f>SUMIFS('Раздел 3'!$E:$E,'Раздел 3'!$K:$K,Свод!$AO$14,'Раздел 3'!$H:$H,Свод!B45)</f>
        <v>0</v>
      </c>
      <c r="AP45" s="25">
        <f t="shared" si="23"/>
        <v>0</v>
      </c>
      <c r="AQ45" s="25">
        <f t="shared" si="24"/>
        <v>0</v>
      </c>
      <c r="AR45" s="25">
        <v>50000</v>
      </c>
      <c r="AS45" s="25">
        <f t="shared" si="25"/>
        <v>0</v>
      </c>
      <c r="AT45" s="25">
        <f t="shared" si="26"/>
        <v>0</v>
      </c>
      <c r="AU45" s="45">
        <f>$AD$9</f>
        <v>0.13500000000000001</v>
      </c>
      <c r="AV45" s="3">
        <f t="shared" si="30"/>
        <v>27</v>
      </c>
      <c r="AW45" s="3">
        <f t="shared" si="28"/>
        <v>0</v>
      </c>
    </row>
    <row r="46" spans="2:49" x14ac:dyDescent="0.25">
      <c r="B46" s="37" t="s">
        <v>31</v>
      </c>
      <c r="C46" s="26">
        <f>SUM(C16:C45)</f>
        <v>0</v>
      </c>
      <c r="D46" s="26">
        <f t="shared" si="0"/>
        <v>0</v>
      </c>
      <c r="E46" s="26">
        <f>SUM(E16:E45)</f>
        <v>0</v>
      </c>
      <c r="F46" s="26">
        <f>SUM(F16:F45)</f>
        <v>0</v>
      </c>
      <c r="G46" s="26">
        <f>E46+F46</f>
        <v>0</v>
      </c>
      <c r="H46" s="26"/>
      <c r="I46" s="39">
        <f>SUM(I16:I45)</f>
        <v>0</v>
      </c>
      <c r="J46" s="26">
        <f>SUM(J16:J45)</f>
        <v>0</v>
      </c>
      <c r="K46" s="26">
        <f>SUM(K16:K45)</f>
        <v>0</v>
      </c>
      <c r="L46" s="26">
        <f>J46+K46</f>
        <v>0</v>
      </c>
      <c r="M46" s="26"/>
      <c r="N46" s="39">
        <f>SUM(N16:N45)</f>
        <v>0</v>
      </c>
      <c r="O46" s="26">
        <f>SUM(O16:O45)</f>
        <v>0</v>
      </c>
      <c r="P46" s="26">
        <f>SUM(P16:P45)</f>
        <v>0</v>
      </c>
      <c r="Q46" s="26">
        <f>O46+P46</f>
        <v>0</v>
      </c>
      <c r="R46" s="26"/>
      <c r="S46" s="39">
        <f>SUM(S16:S45)</f>
        <v>0</v>
      </c>
      <c r="T46" s="26">
        <f>SUM(T16:T45)</f>
        <v>0</v>
      </c>
      <c r="U46" s="26">
        <f>SUM(U16:U45)</f>
        <v>0</v>
      </c>
      <c r="V46" s="26">
        <f>T46+U46</f>
        <v>0</v>
      </c>
      <c r="W46" s="26"/>
      <c r="X46" s="39">
        <f>SUM(X16:X45)</f>
        <v>0</v>
      </c>
      <c r="Y46" s="26">
        <f>SUM(Y16:Y45)</f>
        <v>0</v>
      </c>
      <c r="Z46" s="26">
        <f>SUM(Z16:Z45)</f>
        <v>0</v>
      </c>
      <c r="AA46" s="26">
        <f>Y46+Z46</f>
        <v>0</v>
      </c>
      <c r="AB46" s="26"/>
      <c r="AC46" s="39">
        <f>SUM(AC16:AC45)</f>
        <v>0</v>
      </c>
      <c r="AD46" s="26">
        <f t="shared" si="16"/>
        <v>0</v>
      </c>
      <c r="AE46" s="26">
        <f>SUM(AE16:AE45)</f>
        <v>0</v>
      </c>
      <c r="AF46" s="26">
        <f>SUM(AF16:AF45)</f>
        <v>0</v>
      </c>
      <c r="AG46" s="26">
        <f>AE46+AF46</f>
        <v>0</v>
      </c>
      <c r="AH46" s="26"/>
      <c r="AI46" s="26">
        <f>SUM(AI17:AI45)</f>
        <v>0</v>
      </c>
      <c r="AJ46" s="26">
        <f>SUM(AJ17:AJ45)</f>
        <v>0</v>
      </c>
      <c r="AK46" s="26">
        <f>SUM(AK17:AK45)</f>
        <v>0</v>
      </c>
      <c r="AL46" s="26">
        <f>AJ46+AK46</f>
        <v>0</v>
      </c>
      <c r="AM46" s="26"/>
      <c r="AN46" s="26">
        <f>SUM(AN17:AN45)</f>
        <v>0</v>
      </c>
      <c r="AO46" s="26">
        <f>SUM(AO17:AO45)</f>
        <v>0</v>
      </c>
      <c r="AP46" s="26">
        <f>SUM(AP17:AP45)</f>
        <v>0</v>
      </c>
      <c r="AQ46" s="26">
        <f>AO46+AP46</f>
        <v>0</v>
      </c>
      <c r="AR46" s="26"/>
      <c r="AS46" s="26">
        <f>SUM(AS17:AS45)</f>
        <v>0</v>
      </c>
      <c r="AT46" s="26">
        <f>SUM(AT17:AT45)</f>
        <v>0</v>
      </c>
      <c r="AU46" s="26" t="s">
        <v>90</v>
      </c>
      <c r="AV46" s="26" t="s">
        <v>90</v>
      </c>
      <c r="AW46" s="26">
        <f>SUM(AW16:AW45)</f>
        <v>0</v>
      </c>
    </row>
    <row r="47" spans="2:49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</row>
    <row r="48" spans="2:49" x14ac:dyDescent="0.25">
      <c r="B48" s="41" t="str">
        <f>IF(AG46&gt;0, "!!! Внимание! График передачи квартир Фонду составлен некорректно!!! Не выполняется условие, предусм. п. 6.1 Приложения №5 к Положению: …вся цена договора купли-продажи ... должна быть оплачена не позднее 4 квартала 2022 года", "")</f>
        <v/>
      </c>
    </row>
  </sheetData>
  <mergeCells count="10">
    <mergeCell ref="B14:B15"/>
    <mergeCell ref="AU14:AU15"/>
    <mergeCell ref="AV14:AV15"/>
    <mergeCell ref="AW14:AW15"/>
    <mergeCell ref="AT14:AT15"/>
    <mergeCell ref="E14:I14"/>
    <mergeCell ref="J14:N14"/>
    <mergeCell ref="O14:S14"/>
    <mergeCell ref="T14:X14"/>
    <mergeCell ref="Y14:AC14"/>
  </mergeCells>
  <conditionalFormatting sqref="AD11">
    <cfRule type="cellIs" dxfId="0" priority="1" operator="lessThan">
      <formula>$AD$10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Width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7"/>
  <sheetViews>
    <sheetView view="pageBreakPreview" zoomScale="85" zoomScaleNormal="100" zoomScaleSheetLayoutView="85" workbookViewId="0">
      <selection activeCell="E8" sqref="E8:E10"/>
    </sheetView>
  </sheetViews>
  <sheetFormatPr defaultRowHeight="15" x14ac:dyDescent="0.25"/>
  <cols>
    <col min="2" max="2" width="6.140625" customWidth="1"/>
    <col min="3" max="3" width="53.28515625" customWidth="1"/>
    <col min="4" max="4" width="20.42578125" customWidth="1"/>
    <col min="5" max="5" width="28.42578125" customWidth="1"/>
  </cols>
  <sheetData>
    <row r="2" spans="2:5" ht="55.5" customHeight="1" x14ac:dyDescent="0.25">
      <c r="B2" s="324" t="s">
        <v>147</v>
      </c>
      <c r="C2" s="325"/>
      <c r="D2" s="325"/>
      <c r="E2" s="325"/>
    </row>
    <row r="3" spans="2:5" ht="15.75" thickBot="1" x14ac:dyDescent="0.3"/>
    <row r="4" spans="2:5" ht="31.5" customHeight="1" x14ac:dyDescent="0.25">
      <c r="B4" s="333" t="s">
        <v>82</v>
      </c>
      <c r="C4" s="335" t="s">
        <v>38</v>
      </c>
      <c r="D4" s="12" t="s">
        <v>47</v>
      </c>
      <c r="E4" s="337" t="s">
        <v>83</v>
      </c>
    </row>
    <row r="5" spans="2:5" ht="35.25" customHeight="1" thickBot="1" x14ac:dyDescent="0.3">
      <c r="B5" s="334"/>
      <c r="C5" s="336"/>
      <c r="D5" s="21" t="s">
        <v>84</v>
      </c>
      <c r="E5" s="338"/>
    </row>
    <row r="6" spans="2:5" ht="63" x14ac:dyDescent="0.25">
      <c r="B6" s="17">
        <v>1</v>
      </c>
      <c r="C6" s="18" t="s">
        <v>93</v>
      </c>
      <c r="D6" s="19" t="s">
        <v>87</v>
      </c>
      <c r="E6" s="20" t="s">
        <v>85</v>
      </c>
    </row>
    <row r="7" spans="2:5" ht="113.25" customHeight="1" x14ac:dyDescent="0.25">
      <c r="B7" s="13">
        <v>2</v>
      </c>
      <c r="C7" s="10" t="s">
        <v>94</v>
      </c>
      <c r="D7" s="11" t="s">
        <v>87</v>
      </c>
      <c r="E7" s="14" t="s">
        <v>85</v>
      </c>
    </row>
    <row r="8" spans="2:5" ht="47.25" x14ac:dyDescent="0.25">
      <c r="B8" s="339">
        <v>3</v>
      </c>
      <c r="C8" s="10" t="s">
        <v>96</v>
      </c>
      <c r="D8" s="11" t="s">
        <v>90</v>
      </c>
      <c r="E8" s="326" t="s">
        <v>86</v>
      </c>
    </row>
    <row r="9" spans="2:5" ht="47.25" x14ac:dyDescent="0.25">
      <c r="B9" s="340"/>
      <c r="C9" s="10" t="s">
        <v>95</v>
      </c>
      <c r="D9" s="11" t="s">
        <v>87</v>
      </c>
      <c r="E9" s="327"/>
    </row>
    <row r="10" spans="2:5" ht="142.5" thickBot="1" x14ac:dyDescent="0.3">
      <c r="B10" s="341"/>
      <c r="C10" s="15" t="s">
        <v>137</v>
      </c>
      <c r="D10" s="16" t="s">
        <v>87</v>
      </c>
      <c r="E10" s="328"/>
    </row>
    <row r="12" spans="2:5" ht="15.75" x14ac:dyDescent="0.25">
      <c r="B12" s="2" t="s">
        <v>48</v>
      </c>
      <c r="C12" s="6"/>
      <c r="D12" s="6"/>
    </row>
    <row r="13" spans="2:5" x14ac:dyDescent="0.25">
      <c r="B13" s="246" t="s">
        <v>91</v>
      </c>
      <c r="C13" s="330"/>
      <c r="D13" s="330"/>
      <c r="E13" s="331"/>
    </row>
    <row r="14" spans="2:5" x14ac:dyDescent="0.25">
      <c r="B14" s="330"/>
      <c r="C14" s="330"/>
      <c r="D14" s="330"/>
      <c r="E14" s="331"/>
    </row>
    <row r="15" spans="2:5" x14ac:dyDescent="0.25">
      <c r="B15" s="329" t="s">
        <v>51</v>
      </c>
      <c r="C15" s="329"/>
      <c r="D15" s="329" t="s">
        <v>52</v>
      </c>
      <c r="E15" s="332"/>
    </row>
    <row r="16" spans="2:5" ht="15.75" x14ac:dyDescent="0.25">
      <c r="B16" s="7" t="s">
        <v>50</v>
      </c>
      <c r="C16" s="6"/>
      <c r="D16" s="6"/>
    </row>
    <row r="17" spans="2:4" ht="15.75" x14ac:dyDescent="0.25">
      <c r="B17" s="246" t="s">
        <v>92</v>
      </c>
      <c r="C17" s="330"/>
      <c r="D17" s="330"/>
    </row>
  </sheetData>
  <mergeCells count="10">
    <mergeCell ref="B2:E2"/>
    <mergeCell ref="E8:E10"/>
    <mergeCell ref="B15:C15"/>
    <mergeCell ref="B17:D17"/>
    <mergeCell ref="B13:E14"/>
    <mergeCell ref="D15:E15"/>
    <mergeCell ref="B4:B5"/>
    <mergeCell ref="C4:C5"/>
    <mergeCell ref="E4:E5"/>
    <mergeCell ref="B8:B10"/>
  </mergeCells>
  <dataValidations count="2">
    <dataValidation type="list" allowBlank="1" showInputMessage="1" showErrorMessage="1" sqref="D9">
      <formula1>$H$3:$H$4</formula1>
    </dataValidation>
    <dataValidation type="list" allowBlank="1" showInputMessage="1" showErrorMessage="1" sqref="D10">
      <formula1>$H$3:$H$4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вспомог.табл.!$H$3:$H$4</xm:f>
          </x14:formula1>
          <xm:sqref>D6:D7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4"/>
  <sheetViews>
    <sheetView topLeftCell="A13" workbookViewId="0">
      <selection activeCell="C40" sqref="C40"/>
    </sheetView>
  </sheetViews>
  <sheetFormatPr defaultRowHeight="15" x14ac:dyDescent="0.25"/>
  <cols>
    <col min="1" max="1" width="18.42578125" style="229" customWidth="1"/>
    <col min="2" max="2" width="9.140625" style="229"/>
    <col min="3" max="3" width="21.140625" style="229" bestFit="1" customWidth="1"/>
    <col min="4" max="4" width="9.140625" style="229"/>
    <col min="5" max="5" width="20.28515625" style="229" bestFit="1" customWidth="1"/>
    <col min="6" max="18" width="9.140625" style="229"/>
    <col min="19" max="16384" width="9.140625" style="230"/>
  </cols>
  <sheetData>
    <row r="1" spans="1:8" x14ac:dyDescent="0.25">
      <c r="A1" s="228"/>
      <c r="C1" s="229">
        <v>2020</v>
      </c>
      <c r="E1" s="229">
        <v>2021</v>
      </c>
    </row>
    <row r="2" spans="1:8" x14ac:dyDescent="0.25">
      <c r="A2" s="228">
        <v>44105</v>
      </c>
      <c r="C2" s="229" t="s">
        <v>5</v>
      </c>
      <c r="E2" s="229" t="s">
        <v>5</v>
      </c>
      <c r="H2" s="231" t="s">
        <v>89</v>
      </c>
    </row>
    <row r="3" spans="1:8" x14ac:dyDescent="0.25">
      <c r="A3" s="228">
        <f t="shared" ref="A3:A28" si="0">DATE(YEAR(A2),MONTH(A2)+1,DAY(A2))</f>
        <v>44136</v>
      </c>
      <c r="C3" s="228">
        <v>44105</v>
      </c>
      <c r="E3" s="228">
        <v>44197</v>
      </c>
      <c r="H3" s="232" t="s">
        <v>87</v>
      </c>
    </row>
    <row r="4" spans="1:8" x14ac:dyDescent="0.25">
      <c r="A4" s="228">
        <f t="shared" si="0"/>
        <v>44166</v>
      </c>
      <c r="C4" s="228">
        <f>DATE(YEAR(C3),MONTH(C3)+1,DAY(C3))</f>
        <v>44136</v>
      </c>
      <c r="E4" s="228">
        <f t="shared" ref="E4:E14" si="1">DATE(YEAR(E3),MONTH(E3)+1,DAY(E3))</f>
        <v>44228</v>
      </c>
      <c r="H4" s="232" t="s">
        <v>88</v>
      </c>
    </row>
    <row r="5" spans="1:8" x14ac:dyDescent="0.25">
      <c r="A5" s="228">
        <f t="shared" si="0"/>
        <v>44197</v>
      </c>
      <c r="C5" s="228">
        <f>DATE(YEAR(C4),MONTH(C4)+1,DAY(C4))</f>
        <v>44166</v>
      </c>
      <c r="E5" s="228">
        <f t="shared" si="1"/>
        <v>44256</v>
      </c>
    </row>
    <row r="6" spans="1:8" x14ac:dyDescent="0.25">
      <c r="A6" s="228">
        <f t="shared" si="0"/>
        <v>44228</v>
      </c>
      <c r="E6" s="228">
        <f t="shared" si="1"/>
        <v>44287</v>
      </c>
    </row>
    <row r="7" spans="1:8" x14ac:dyDescent="0.25">
      <c r="A7" s="228">
        <f t="shared" si="0"/>
        <v>44256</v>
      </c>
      <c r="E7" s="228">
        <f t="shared" si="1"/>
        <v>44317</v>
      </c>
    </row>
    <row r="8" spans="1:8" x14ac:dyDescent="0.25">
      <c r="A8" s="228">
        <f t="shared" si="0"/>
        <v>44287</v>
      </c>
      <c r="E8" s="228">
        <f t="shared" si="1"/>
        <v>44348</v>
      </c>
    </row>
    <row r="9" spans="1:8" x14ac:dyDescent="0.25">
      <c r="A9" s="228">
        <f t="shared" si="0"/>
        <v>44317</v>
      </c>
      <c r="E9" s="228">
        <f t="shared" si="1"/>
        <v>44378</v>
      </c>
    </row>
    <row r="10" spans="1:8" x14ac:dyDescent="0.25">
      <c r="A10" s="228">
        <f t="shared" si="0"/>
        <v>44348</v>
      </c>
      <c r="E10" s="228">
        <f t="shared" si="1"/>
        <v>44409</v>
      </c>
    </row>
    <row r="11" spans="1:8" x14ac:dyDescent="0.25">
      <c r="A11" s="228">
        <f t="shared" si="0"/>
        <v>44378</v>
      </c>
      <c r="E11" s="228">
        <f t="shared" si="1"/>
        <v>44440</v>
      </c>
    </row>
    <row r="12" spans="1:8" x14ac:dyDescent="0.25">
      <c r="A12" s="228">
        <f t="shared" si="0"/>
        <v>44409</v>
      </c>
      <c r="E12" s="228">
        <f t="shared" si="1"/>
        <v>44470</v>
      </c>
    </row>
    <row r="13" spans="1:8" x14ac:dyDescent="0.25">
      <c r="A13" s="228">
        <f t="shared" si="0"/>
        <v>44440</v>
      </c>
      <c r="E13" s="228">
        <f t="shared" si="1"/>
        <v>44501</v>
      </c>
    </row>
    <row r="14" spans="1:8" x14ac:dyDescent="0.25">
      <c r="A14" s="228">
        <f t="shared" si="0"/>
        <v>44470</v>
      </c>
      <c r="E14" s="228">
        <f t="shared" si="1"/>
        <v>44531</v>
      </c>
    </row>
    <row r="15" spans="1:8" x14ac:dyDescent="0.25">
      <c r="A15" s="228">
        <f t="shared" si="0"/>
        <v>44501</v>
      </c>
      <c r="C15" s="229">
        <v>2020</v>
      </c>
      <c r="E15" s="229">
        <v>2021</v>
      </c>
    </row>
    <row r="16" spans="1:8" x14ac:dyDescent="0.25">
      <c r="A16" s="228">
        <f t="shared" si="0"/>
        <v>44531</v>
      </c>
      <c r="C16" s="229" t="s">
        <v>10</v>
      </c>
      <c r="E16" s="229" t="s">
        <v>10</v>
      </c>
    </row>
    <row r="17" spans="1:5" x14ac:dyDescent="0.25">
      <c r="A17" s="228">
        <f t="shared" si="0"/>
        <v>44562</v>
      </c>
      <c r="C17" s="228">
        <v>44105</v>
      </c>
      <c r="E17" s="228">
        <v>44197</v>
      </c>
    </row>
    <row r="18" spans="1:5" x14ac:dyDescent="0.25">
      <c r="A18" s="228">
        <f t="shared" si="0"/>
        <v>44593</v>
      </c>
      <c r="C18" s="228">
        <f>DATE(YEAR(C17),MONTH(C17)+1,DAY(C17))</f>
        <v>44136</v>
      </c>
      <c r="E18" s="228">
        <f t="shared" ref="E18:E28" si="2">DATE(YEAR(E17),MONTH(E17)+1,DAY(E17))</f>
        <v>44228</v>
      </c>
    </row>
    <row r="19" spans="1:5" x14ac:dyDescent="0.25">
      <c r="A19" s="228">
        <f t="shared" si="0"/>
        <v>44621</v>
      </c>
      <c r="C19" s="228">
        <f>DATE(YEAR(C18),MONTH(C18)+1,DAY(C18))</f>
        <v>44166</v>
      </c>
      <c r="E19" s="228">
        <f t="shared" si="2"/>
        <v>44256</v>
      </c>
    </row>
    <row r="20" spans="1:5" x14ac:dyDescent="0.25">
      <c r="A20" s="228">
        <f t="shared" si="0"/>
        <v>44652</v>
      </c>
      <c r="C20" s="228"/>
      <c r="E20" s="228">
        <f t="shared" si="2"/>
        <v>44287</v>
      </c>
    </row>
    <row r="21" spans="1:5" x14ac:dyDescent="0.25">
      <c r="A21" s="228">
        <f t="shared" si="0"/>
        <v>44682</v>
      </c>
      <c r="C21" s="228"/>
      <c r="E21" s="228">
        <f t="shared" si="2"/>
        <v>44317</v>
      </c>
    </row>
    <row r="22" spans="1:5" x14ac:dyDescent="0.25">
      <c r="A22" s="228">
        <f t="shared" si="0"/>
        <v>44713</v>
      </c>
      <c r="C22" s="228"/>
      <c r="E22" s="228">
        <f t="shared" si="2"/>
        <v>44348</v>
      </c>
    </row>
    <row r="23" spans="1:5" x14ac:dyDescent="0.25">
      <c r="A23" s="228">
        <f t="shared" si="0"/>
        <v>44743</v>
      </c>
      <c r="C23" s="228"/>
      <c r="E23" s="228">
        <f t="shared" si="2"/>
        <v>44378</v>
      </c>
    </row>
    <row r="24" spans="1:5" x14ac:dyDescent="0.25">
      <c r="A24" s="228">
        <f t="shared" si="0"/>
        <v>44774</v>
      </c>
      <c r="E24" s="228">
        <f t="shared" si="2"/>
        <v>44409</v>
      </c>
    </row>
    <row r="25" spans="1:5" x14ac:dyDescent="0.25">
      <c r="A25" s="228">
        <f t="shared" si="0"/>
        <v>44805</v>
      </c>
      <c r="E25" s="228">
        <f t="shared" si="2"/>
        <v>44440</v>
      </c>
    </row>
    <row r="26" spans="1:5" x14ac:dyDescent="0.25">
      <c r="A26" s="228">
        <f t="shared" si="0"/>
        <v>44835</v>
      </c>
      <c r="E26" s="228">
        <f t="shared" si="2"/>
        <v>44470</v>
      </c>
    </row>
    <row r="27" spans="1:5" x14ac:dyDescent="0.25">
      <c r="A27" s="228">
        <f t="shared" si="0"/>
        <v>44866</v>
      </c>
      <c r="E27" s="228">
        <f t="shared" si="2"/>
        <v>44501</v>
      </c>
    </row>
    <row r="28" spans="1:5" x14ac:dyDescent="0.25">
      <c r="A28" s="228">
        <f t="shared" si="0"/>
        <v>44896</v>
      </c>
      <c r="E28" s="228">
        <f t="shared" si="2"/>
        <v>44531</v>
      </c>
    </row>
    <row r="29" spans="1:5" x14ac:dyDescent="0.25">
      <c r="A29" s="228"/>
    </row>
    <row r="30" spans="1:5" x14ac:dyDescent="0.25">
      <c r="A30" s="228"/>
    </row>
    <row r="31" spans="1:5" x14ac:dyDescent="0.25">
      <c r="A31" s="228"/>
    </row>
    <row r="35" spans="1:1" x14ac:dyDescent="0.25">
      <c r="A35" s="232" t="s">
        <v>2</v>
      </c>
    </row>
    <row r="36" spans="1:1" x14ac:dyDescent="0.25">
      <c r="A36" s="232" t="s">
        <v>14</v>
      </c>
    </row>
    <row r="37" spans="1:1" x14ac:dyDescent="0.25">
      <c r="A37" s="232" t="s">
        <v>3</v>
      </c>
    </row>
    <row r="38" spans="1:1" x14ac:dyDescent="0.25">
      <c r="A38" s="232"/>
    </row>
    <row r="39" spans="1:1" x14ac:dyDescent="0.25">
      <c r="A39" s="232">
        <v>1</v>
      </c>
    </row>
    <row r="40" spans="1:1" x14ac:dyDescent="0.25">
      <c r="A40" s="232">
        <v>2</v>
      </c>
    </row>
    <row r="41" spans="1:1" x14ac:dyDescent="0.25">
      <c r="A41" s="232">
        <v>3</v>
      </c>
    </row>
    <row r="43" spans="1:1" x14ac:dyDescent="0.25">
      <c r="A43" s="233" t="s">
        <v>140</v>
      </c>
    </row>
    <row r="44" spans="1:1" x14ac:dyDescent="0.25">
      <c r="A44" s="23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Справочно</vt:lpstr>
      <vt:lpstr>Раздел 1</vt:lpstr>
      <vt:lpstr>Раздел 2</vt:lpstr>
      <vt:lpstr>Раздел 3</vt:lpstr>
      <vt:lpstr>Раздел 4</vt:lpstr>
      <vt:lpstr>Раздел 5</vt:lpstr>
      <vt:lpstr>Свод</vt:lpstr>
      <vt:lpstr>Раздел 7</vt:lpstr>
      <vt:lpstr>вспомог.табл.</vt:lpstr>
      <vt:lpstr>'Раздел 2'!_ftn1</vt:lpstr>
      <vt:lpstr>'Раздел 2'!_ftnref1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5'!Заголовки_для_печати</vt:lpstr>
      <vt:lpstr>'Раздел 1'!Область_печати</vt:lpstr>
      <vt:lpstr>'Раздел 7'!Область_печати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 Готовка</dc:creator>
  <cp:lastModifiedBy>shopin</cp:lastModifiedBy>
  <cp:lastPrinted>2020-07-21T13:54:30Z</cp:lastPrinted>
  <dcterms:created xsi:type="dcterms:W3CDTF">2019-09-13T07:05:56Z</dcterms:created>
  <dcterms:modified xsi:type="dcterms:W3CDTF">2020-07-31T14:18:55Z</dcterms:modified>
</cp:coreProperties>
</file>